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7496" windowHeight="7368"/>
  </bookViews>
  <sheets>
    <sheet name="D05.14_1026601509110_17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1" l="1"/>
  <c r="J29" i="1"/>
  <c r="J28" i="1"/>
  <c r="J27" i="1"/>
  <c r="J32" i="1" s="1"/>
  <c r="N27" i="1"/>
  <c r="M27" i="1"/>
  <c r="L27" i="1"/>
  <c r="K27" i="1"/>
  <c r="I27" i="1"/>
  <c r="M29" i="1"/>
  <c r="M28" i="1"/>
  <c r="H28" i="1"/>
  <c r="H29" i="1"/>
  <c r="J30" i="1" l="1"/>
  <c r="AN32" i="1"/>
  <c r="AM32" i="1"/>
  <c r="AL32" i="1"/>
  <c r="AK32" i="1"/>
  <c r="AJ32" i="1"/>
  <c r="AN31" i="1"/>
  <c r="AM31" i="1"/>
  <c r="AM30" i="1" s="1"/>
  <c r="AL31" i="1"/>
  <c r="AK31" i="1"/>
  <c r="AK30" i="1" s="1"/>
  <c r="AJ31" i="1"/>
  <c r="AN30" i="1"/>
  <c r="AL30" i="1"/>
  <c r="AJ30" i="1"/>
  <c r="AI31" i="1"/>
  <c r="AH31" i="1"/>
  <c r="AG31" i="1"/>
  <c r="AF31" i="1"/>
  <c r="AE31" i="1"/>
  <c r="AI32" i="1"/>
  <c r="AH32" i="1"/>
  <c r="AG32" i="1"/>
  <c r="AF32" i="1"/>
  <c r="AE32" i="1"/>
  <c r="AG27" i="1" l="1"/>
  <c r="AF27" i="1"/>
  <c r="AI29" i="1"/>
  <c r="AH29" i="1"/>
  <c r="AG29" i="1"/>
  <c r="AF29" i="1"/>
  <c r="AI28" i="1"/>
  <c r="AH28" i="1"/>
  <c r="AH27" i="1" s="1"/>
  <c r="AG28" i="1"/>
  <c r="AF28" i="1"/>
  <c r="AI26" i="1"/>
  <c r="AH26" i="1"/>
  <c r="AG26" i="1"/>
  <c r="AF26" i="1"/>
  <c r="AI25" i="1"/>
  <c r="AH25" i="1"/>
  <c r="AG25" i="1"/>
  <c r="AF25" i="1"/>
  <c r="AI24" i="1"/>
  <c r="AH24" i="1"/>
  <c r="AG24" i="1"/>
  <c r="AF24" i="1"/>
  <c r="AI23" i="1"/>
  <c r="AH23" i="1"/>
  <c r="AG23" i="1"/>
  <c r="AF23" i="1"/>
  <c r="AI22" i="1"/>
  <c r="AH22" i="1"/>
  <c r="AG22" i="1"/>
  <c r="AF22" i="1"/>
  <c r="AI21" i="1"/>
  <c r="AH21" i="1"/>
  <c r="AG21" i="1"/>
  <c r="AF21" i="1"/>
  <c r="AI20" i="1"/>
  <c r="AI19" i="1" s="1"/>
  <c r="AH20" i="1"/>
  <c r="AG20" i="1"/>
  <c r="AF20" i="1"/>
  <c r="AE29" i="1"/>
  <c r="AE26" i="1"/>
  <c r="AE25" i="1"/>
  <c r="AE24" i="1"/>
  <c r="AE23" i="1"/>
  <c r="AE22" i="1"/>
  <c r="AE21" i="1"/>
  <c r="AH19" i="1"/>
  <c r="AG19" i="1"/>
  <c r="AF19" i="1"/>
  <c r="AN19" i="1"/>
  <c r="AM19" i="1"/>
  <c r="AL19" i="1"/>
  <c r="AK19" i="1"/>
  <c r="AI30" i="1"/>
  <c r="AG30" i="1"/>
  <c r="AF30" i="1"/>
  <c r="AJ29" i="1"/>
  <c r="AJ28" i="1"/>
  <c r="AM27" i="1"/>
  <c r="AL27" i="1"/>
  <c r="AK27" i="1"/>
  <c r="AJ26" i="1"/>
  <c r="AJ25" i="1"/>
  <c r="AJ24" i="1"/>
  <c r="AJ23" i="1"/>
  <c r="AJ22" i="1"/>
  <c r="AJ21" i="1"/>
  <c r="AJ20" i="1"/>
  <c r="AD30" i="1"/>
  <c r="AD31" i="1"/>
  <c r="AD32" i="1"/>
  <c r="AD27" i="1"/>
  <c r="AD19" i="1"/>
  <c r="I32" i="1"/>
  <c r="E29" i="1"/>
  <c r="E28" i="1"/>
  <c r="H27" i="1"/>
  <c r="H32" i="1" s="1"/>
  <c r="G27" i="1"/>
  <c r="G32" i="1" s="1"/>
  <c r="F27" i="1"/>
  <c r="F32" i="1" s="1"/>
  <c r="E26" i="1"/>
  <c r="E25" i="1"/>
  <c r="E24" i="1"/>
  <c r="E23" i="1"/>
  <c r="E22" i="1"/>
  <c r="E21" i="1"/>
  <c r="E20" i="1"/>
  <c r="I19" i="1"/>
  <c r="I31" i="1" s="1"/>
  <c r="I30" i="1" s="1"/>
  <c r="H19" i="1"/>
  <c r="H31" i="1" s="1"/>
  <c r="G19" i="1"/>
  <c r="G31" i="1" s="1"/>
  <c r="G30" i="1" s="1"/>
  <c r="F19" i="1"/>
  <c r="F31" i="1" s="1"/>
  <c r="F30" i="1" s="1"/>
  <c r="E19" i="1"/>
  <c r="E31" i="1" s="1"/>
  <c r="N32" i="1"/>
  <c r="M32" i="1"/>
  <c r="L32" i="1"/>
  <c r="K32" i="1"/>
  <c r="N19" i="1"/>
  <c r="N31" i="1" s="1"/>
  <c r="N30" i="1" s="1"/>
  <c r="M19" i="1"/>
  <c r="M31" i="1" s="1"/>
  <c r="L19" i="1"/>
  <c r="L31" i="1" s="1"/>
  <c r="L30" i="1" s="1"/>
  <c r="K19" i="1"/>
  <c r="K31" i="1" s="1"/>
  <c r="K30" i="1" s="1"/>
  <c r="J19" i="1"/>
  <c r="M30" i="1" l="1"/>
  <c r="E27" i="1"/>
  <c r="E32" i="1" s="1"/>
  <c r="H30" i="1"/>
  <c r="E30" i="1"/>
  <c r="AH30" i="1"/>
  <c r="AJ27" i="1"/>
  <c r="AE28" i="1"/>
  <c r="AE27" i="1" s="1"/>
  <c r="AE30" i="1" s="1"/>
  <c r="AE20" i="1"/>
  <c r="AE19" i="1" s="1"/>
  <c r="AJ19" i="1"/>
</calcChain>
</file>

<file path=xl/sharedStrings.xml><?xml version="1.0" encoding="utf-8"?>
<sst xmlns="http://schemas.openxmlformats.org/spreadsheetml/2006/main" count="594" uniqueCount="111">
  <si>
    <t>7.4.5</t>
  </si>
  <si>
    <t>7.4.4</t>
  </si>
  <si>
    <t>7.4.3</t>
  </si>
  <si>
    <t>7.4.2</t>
  </si>
  <si>
    <t>7.4.1</t>
  </si>
  <si>
    <t>7.3.5</t>
  </si>
  <si>
    <t>7.3.4</t>
  </si>
  <si>
    <t>7.3.3</t>
  </si>
  <si>
    <t>7.3.2</t>
  </si>
  <si>
    <t>7.3.1</t>
  </si>
  <si>
    <t>7.2.5</t>
  </si>
  <si>
    <t>7.2.4</t>
  </si>
  <si>
    <t>7.2.3</t>
  </si>
  <si>
    <t>7.2.2</t>
  </si>
  <si>
    <t>7.2.1</t>
  </si>
  <si>
    <t>7.1.5</t>
  </si>
  <si>
    <t>7.1.4</t>
  </si>
  <si>
    <t>7.1.3</t>
  </si>
  <si>
    <t>7.1.2</t>
  </si>
  <si>
    <t>7.1.1</t>
  </si>
  <si>
    <t>7.5</t>
  </si>
  <si>
    <t>7.4</t>
  </si>
  <si>
    <t>7.3</t>
  </si>
  <si>
    <t>7.2</t>
  </si>
  <si>
    <t>7.1</t>
  </si>
  <si>
    <t>5.4.5</t>
  </si>
  <si>
    <t>5.4.4</t>
  </si>
  <si>
    <t>5.4.3</t>
  </si>
  <si>
    <t>5.4.2</t>
  </si>
  <si>
    <t>5.4.1</t>
  </si>
  <si>
    <t>5.3.5</t>
  </si>
  <si>
    <t>5.3.4</t>
  </si>
  <si>
    <t>5.3.3</t>
  </si>
  <si>
    <t>5.3.2</t>
  </si>
  <si>
    <t>5.3.1</t>
  </si>
  <si>
    <t>5.2.5</t>
  </si>
  <si>
    <t>5.2.4</t>
  </si>
  <si>
    <t>5.2.3</t>
  </si>
  <si>
    <t>5.2.2</t>
  </si>
  <si>
    <t>5.2.1</t>
  </si>
  <si>
    <t>5.1.5</t>
  </si>
  <si>
    <t>5.1.4</t>
  </si>
  <si>
    <t>5.1.3</t>
  </si>
  <si>
    <t>5.1.2</t>
  </si>
  <si>
    <t>5.1.1</t>
  </si>
  <si>
    <t>5.5</t>
  </si>
  <si>
    <t>5.4</t>
  </si>
  <si>
    <t>5.3</t>
  </si>
  <si>
    <t>5.2</t>
  </si>
  <si>
    <t>5.1</t>
  </si>
  <si>
    <t>прочие затраты</t>
  </si>
  <si>
    <t>оборудование и материалы</t>
  </si>
  <si>
    <t>строительные работы, реконструкция, монтаж оборудования</t>
  </si>
  <si>
    <t>проектно-изыскательские работы</t>
  </si>
  <si>
    <t>Всего, в том числе: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</si>
  <si>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</si>
  <si>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</si>
  <si>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</si>
  <si>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</si>
  <si>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</si>
  <si>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</si>
  <si>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</si>
  <si>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</si>
  <si>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</si>
  <si>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</si>
  <si>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</si>
  <si>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</si>
  <si>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</si>
  <si>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</si>
  <si>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</si>
  <si>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</si>
  <si>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</si>
  <si>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</si>
  <si>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</si>
  <si>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17. Отчет об исполнении основных этапов работ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</si>
  <si>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</si>
  <si>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17</t>
  </si>
  <si>
    <t>нд</t>
  </si>
  <si>
    <t>2020</t>
  </si>
  <si>
    <t>3 месяца</t>
  </si>
  <si>
    <t>Приказом Правительства Свердловской области Министерства энергетики и ЖКХ Свердловской области от 24.07.2019 № 272</t>
  </si>
  <si>
    <t>Освоение капитальных вложений 2020  года , млн. рублей (без НДС)</t>
  </si>
  <si>
    <t>Финансирование капитальных вложений 2020 года, млн. рублей (с НДС)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</si>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</sst>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 Cyr"/>
      <charset val="204"/>
    </font>
    <font>
      <sz val="6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8" fillId="0" borderId="0"/>
  </cellStyleXfs>
  <cellXfs count="73">
    <xf numFmtId="0" fontId="0" fillId="0" borderId="0" xfId="0"/>
    <xf numFmtId="0" fontId="0" fillId="2" borderId="0" xfId="0" applyFill="1"/>
    <xf numFmtId="0" fontId="1" fillId="0" borderId="0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textRotation="90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10" fillId="2" borderId="0" xfId="0" applyFont="1" applyFill="1" applyAlignment="1">
      <alignment horizontal="center" vertical="top"/>
    </xf>
    <xf numFmtId="0" fontId="5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center" textRotation="90" wrapText="1"/>
    </xf>
    <xf numFmtId="0" fontId="1" fillId="2" borderId="1" xfId="0" applyNumberFormat="1" applyFont="1" applyFill="1" applyBorder="1" applyAlignment="1">
      <alignment horizontal="center" vertical="top"/>
    </xf>
    <xf numFmtId="49" fontId="6" fillId="0" borderId="0" xfId="0" applyNumberFormat="1" applyFont="1" applyBorder="1" applyAlignment="1">
      <alignment wrapText="1"/>
    </xf>
    <xf numFmtId="0" fontId="11" fillId="0" borderId="1" xfId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12" fillId="2" borderId="1" xfId="2" applyNumberFormat="1" applyFont="1" applyFill="1" applyBorder="1" applyAlignment="1">
      <alignment vertical="center"/>
    </xf>
    <xf numFmtId="0" fontId="2" fillId="2" borderId="1" xfId="2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0" fontId="14" fillId="2" borderId="0" xfId="0" applyNumberFormat="1" applyFont="1" applyFill="1" applyBorder="1" applyAlignment="1">
      <alignment horizontal="left"/>
    </xf>
    <xf numFmtId="164" fontId="13" fillId="2" borderId="1" xfId="0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vertical="center" wrapText="1"/>
    </xf>
    <xf numFmtId="164" fontId="13" fillId="2" borderId="1" xfId="2" applyNumberFormat="1" applyFont="1" applyFill="1" applyBorder="1" applyAlignment="1">
      <alignment vertical="center"/>
    </xf>
    <xf numFmtId="49" fontId="15" fillId="0" borderId="1" xfId="1" applyNumberFormat="1" applyFont="1" applyFill="1" applyBorder="1" applyAlignment="1">
      <alignment vertical="center"/>
    </xf>
    <xf numFmtId="0" fontId="13" fillId="0" borderId="1" xfId="0" applyNumberFormat="1" applyFont="1" applyBorder="1" applyAlignment="1">
      <alignment vertical="center"/>
    </xf>
    <xf numFmtId="0" fontId="13" fillId="2" borderId="0" xfId="0" applyNumberFormat="1" applyFont="1" applyFill="1" applyBorder="1" applyAlignment="1">
      <alignment vertical="center"/>
    </xf>
    <xf numFmtId="49" fontId="15" fillId="0" borderId="1" xfId="1" applyNumberFormat="1" applyFont="1" applyFill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left"/>
    </xf>
    <xf numFmtId="0" fontId="9" fillId="0" borderId="0" xfId="0" applyFont="1"/>
    <xf numFmtId="164" fontId="9" fillId="0" borderId="0" xfId="0" applyNumberFormat="1" applyFont="1"/>
    <xf numFmtId="164" fontId="13" fillId="0" borderId="0" xfId="0" applyNumberFormat="1" applyFont="1"/>
    <xf numFmtId="164" fontId="9" fillId="2" borderId="1" xfId="2" applyNumberFormat="1" applyFont="1" applyFill="1" applyBorder="1" applyAlignment="1">
      <alignment horizontal="center" vertical="center"/>
    </xf>
    <xf numFmtId="164" fontId="13" fillId="2" borderId="1" xfId="2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right"/>
    </xf>
    <xf numFmtId="0" fontId="13" fillId="0" borderId="1" xfId="2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2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top"/>
    </xf>
    <xf numFmtId="49" fontId="2" fillId="2" borderId="9" xfId="0" applyNumberFormat="1" applyFont="1" applyFill="1" applyBorder="1" applyAlignment="1">
      <alignment horizontal="center"/>
    </xf>
    <xf numFmtId="0" fontId="5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49" fontId="6" fillId="2" borderId="9" xfId="2" applyNumberFormat="1" applyFont="1" applyFill="1" applyBorder="1" applyAlignment="1">
      <alignment horizontal="center"/>
    </xf>
    <xf numFmtId="49" fontId="6" fillId="2" borderId="9" xfId="2" applyNumberFormat="1" applyFont="1" applyFill="1" applyBorder="1" applyAlignment="1">
      <alignment horizont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79"/>
  <sheetViews>
    <sheetView tabSelected="1" topLeftCell="P14" zoomScaleNormal="100" workbookViewId="0">
      <selection activeCell="AQ20" sqref="AQ20"/>
    </sheetView>
  </sheetViews>
  <sheetFormatPr defaultRowHeight="13.2" x14ac:dyDescent="0.25"/>
  <cols>
    <col min="1" max="1" width="5.88671875" customWidth="1"/>
    <col min="2" max="2" width="20.88671875" customWidth="1"/>
    <col min="3" max="3" width="8.109375" customWidth="1"/>
    <col min="4" max="4" width="5.44140625" customWidth="1"/>
    <col min="5" max="5" width="5" customWidth="1"/>
    <col min="6" max="7" width="4.33203125" customWidth="1"/>
    <col min="8" max="8" width="5.109375" customWidth="1"/>
    <col min="9" max="9" width="4.33203125" customWidth="1"/>
    <col min="10" max="10" width="4.88671875" customWidth="1"/>
    <col min="11" max="24" width="4.33203125" customWidth="1"/>
    <col min="25" max="25" width="5" style="1" customWidth="1"/>
    <col min="26" max="26" width="4.5546875" style="1" customWidth="1"/>
    <col min="27" max="27" width="5.109375" style="1" customWidth="1"/>
    <col min="28" max="28" width="5" style="1" customWidth="1"/>
    <col min="29" max="29" width="4.33203125" style="1" customWidth="1"/>
    <col min="30" max="30" width="5.109375" customWidth="1"/>
    <col min="31" max="31" width="5.6640625" customWidth="1"/>
    <col min="32" max="33" width="4.33203125" customWidth="1"/>
    <col min="34" max="34" width="5.21875" customWidth="1"/>
    <col min="35" max="45" width="4.33203125" customWidth="1"/>
    <col min="46" max="46" width="6.33203125" customWidth="1"/>
    <col min="47" max="47" width="4.33203125" customWidth="1"/>
    <col min="48" max="48" width="6.5546875" style="1" customWidth="1"/>
    <col min="49" max="49" width="5.5546875" style="1" customWidth="1"/>
    <col min="50" max="52" width="4.33203125" customWidth="1"/>
    <col min="53" max="53" width="4.6640625" customWidth="1"/>
    <col min="54" max="55" width="4.33203125" customWidth="1"/>
  </cols>
  <sheetData>
    <row r="1" spans="1:55" s="7" customFormat="1" ht="9.6" x14ac:dyDescent="0.2">
      <c r="Y1" s="16"/>
      <c r="Z1" s="16"/>
      <c r="AA1" s="16"/>
      <c r="AB1" s="16"/>
      <c r="AC1" s="16"/>
      <c r="AV1" s="16"/>
      <c r="AW1" s="16"/>
      <c r="BC1" s="11" t="s">
        <v>76</v>
      </c>
    </row>
    <row r="2" spans="1:55" s="7" customFormat="1" ht="21" customHeight="1" x14ac:dyDescent="0.2">
      <c r="Y2" s="16"/>
      <c r="Z2" s="16"/>
      <c r="AA2" s="16"/>
      <c r="AB2" s="16"/>
      <c r="AC2" s="16"/>
      <c r="AV2" s="16"/>
      <c r="AW2" s="16"/>
      <c r="AX2" s="66" t="s">
        <v>75</v>
      </c>
      <c r="AY2" s="66"/>
      <c r="AZ2" s="66"/>
      <c r="BA2" s="66"/>
      <c r="BB2" s="66"/>
      <c r="BC2" s="66"/>
    </row>
    <row r="3" spans="1:55" s="7" customFormat="1" ht="9.75" customHeight="1" x14ac:dyDescent="0.2">
      <c r="A3" s="67" t="s">
        <v>74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</row>
    <row r="4" spans="1:55" s="7" customFormat="1" x14ac:dyDescent="0.25">
      <c r="U4" s="11" t="s">
        <v>73</v>
      </c>
      <c r="V4" s="68" t="s">
        <v>79</v>
      </c>
      <c r="W4" s="68"/>
      <c r="X4" s="67"/>
      <c r="Y4" s="67"/>
      <c r="Z4" s="65" t="s">
        <v>78</v>
      </c>
      <c r="AA4" s="65"/>
      <c r="AB4" s="16" t="s">
        <v>72</v>
      </c>
      <c r="AC4" s="16"/>
      <c r="AV4" s="16"/>
      <c r="AW4" s="16"/>
    </row>
    <row r="5" spans="1:55" s="12" customFormat="1" ht="9" customHeight="1" x14ac:dyDescent="0.3">
      <c r="Y5" s="17"/>
      <c r="Z5" s="17"/>
      <c r="AA5" s="17"/>
      <c r="AB5" s="17"/>
      <c r="AC5" s="17"/>
      <c r="AV5" s="17"/>
      <c r="AW5" s="17"/>
    </row>
    <row r="6" spans="1:55" s="7" customFormat="1" x14ac:dyDescent="0.25">
      <c r="V6" s="14" t="s">
        <v>71</v>
      </c>
      <c r="W6" s="51" t="s">
        <v>70</v>
      </c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13"/>
      <c r="AM6" s="13"/>
      <c r="AN6" s="13"/>
      <c r="AO6" s="13"/>
      <c r="AV6" s="16"/>
      <c r="AW6" s="16"/>
    </row>
    <row r="7" spans="1:55" s="2" customFormat="1" ht="10.5" customHeight="1" x14ac:dyDescent="0.15">
      <c r="W7" s="64" t="s">
        <v>69</v>
      </c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9"/>
      <c r="AM7" s="9"/>
      <c r="AN7" s="9"/>
      <c r="AO7" s="9"/>
      <c r="AV7" s="18"/>
      <c r="AW7" s="18"/>
    </row>
    <row r="8" spans="1:55" s="12" customFormat="1" ht="9" customHeight="1" x14ac:dyDescent="0.3">
      <c r="Y8" s="17"/>
      <c r="Z8" s="17"/>
      <c r="AA8" s="17"/>
      <c r="AB8" s="17"/>
      <c r="AC8" s="17"/>
      <c r="AV8" s="17"/>
      <c r="AW8" s="17"/>
    </row>
    <row r="9" spans="1:55" s="7" customFormat="1" ht="12" x14ac:dyDescent="0.25">
      <c r="Y9" s="47" t="s">
        <v>68</v>
      </c>
      <c r="Z9" s="65" t="s">
        <v>78</v>
      </c>
      <c r="AA9" s="65"/>
      <c r="AB9" s="16" t="s">
        <v>67</v>
      </c>
      <c r="AC9" s="16"/>
      <c r="AV9" s="16"/>
      <c r="AW9" s="16"/>
    </row>
    <row r="10" spans="1:55" s="12" customFormat="1" ht="9" customHeight="1" x14ac:dyDescent="0.3">
      <c r="Y10" s="17"/>
      <c r="Z10" s="17"/>
      <c r="AA10" s="17"/>
      <c r="AB10" s="17"/>
      <c r="AC10" s="17"/>
      <c r="AV10" s="17"/>
      <c r="AW10" s="17"/>
    </row>
    <row r="11" spans="1:55" s="7" customFormat="1" ht="29.4" customHeight="1" x14ac:dyDescent="0.25">
      <c r="X11" s="11" t="s">
        <v>66</v>
      </c>
      <c r="Y11" s="69" t="s">
        <v>80</v>
      </c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21"/>
      <c r="AO11" s="21"/>
      <c r="AP11" s="10"/>
      <c r="AV11" s="16"/>
      <c r="AW11" s="16"/>
    </row>
    <row r="12" spans="1:55" s="2" customFormat="1" ht="7.8" x14ac:dyDescent="0.15">
      <c r="Y12" s="64" t="s">
        <v>65</v>
      </c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9"/>
      <c r="AO12" s="9"/>
      <c r="AP12" s="9"/>
      <c r="AV12" s="18"/>
      <c r="AW12" s="18"/>
    </row>
    <row r="13" spans="1:55" s="7" customFormat="1" ht="9" customHeight="1" x14ac:dyDescent="0.2">
      <c r="E13" s="8"/>
      <c r="F13" s="8"/>
      <c r="G13" s="8"/>
      <c r="H13" s="8"/>
      <c r="I13" s="8"/>
      <c r="Y13" s="16"/>
      <c r="Z13" s="16"/>
      <c r="AA13" s="16"/>
      <c r="AB13" s="16"/>
      <c r="AC13" s="16"/>
      <c r="AV13" s="16"/>
      <c r="AW13" s="16"/>
    </row>
    <row r="14" spans="1:55" s="2" customFormat="1" ht="15" customHeight="1" x14ac:dyDescent="0.15">
      <c r="A14" s="70" t="s">
        <v>64</v>
      </c>
      <c r="B14" s="70" t="s">
        <v>63</v>
      </c>
      <c r="C14" s="70" t="s">
        <v>62</v>
      </c>
      <c r="D14" s="52" t="s">
        <v>82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4"/>
      <c r="AD14" s="55" t="s">
        <v>81</v>
      </c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7"/>
    </row>
    <row r="15" spans="1:55" s="2" customFormat="1" ht="15" customHeight="1" x14ac:dyDescent="0.15">
      <c r="A15" s="71"/>
      <c r="B15" s="71"/>
      <c r="C15" s="71"/>
      <c r="D15" s="6" t="s">
        <v>61</v>
      </c>
      <c r="E15" s="58" t="s">
        <v>60</v>
      </c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60"/>
      <c r="AD15" s="5" t="s">
        <v>61</v>
      </c>
      <c r="AE15" s="52" t="s">
        <v>60</v>
      </c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4"/>
    </row>
    <row r="16" spans="1:55" s="2" customFormat="1" ht="15" customHeight="1" x14ac:dyDescent="0.15">
      <c r="A16" s="71"/>
      <c r="B16" s="71"/>
      <c r="C16" s="71"/>
      <c r="D16" s="70" t="s">
        <v>59</v>
      </c>
      <c r="E16" s="52" t="s">
        <v>59</v>
      </c>
      <c r="F16" s="53"/>
      <c r="G16" s="53"/>
      <c r="H16" s="53"/>
      <c r="I16" s="54"/>
      <c r="J16" s="52" t="s">
        <v>58</v>
      </c>
      <c r="K16" s="53"/>
      <c r="L16" s="53"/>
      <c r="M16" s="53"/>
      <c r="N16" s="54"/>
      <c r="O16" s="52" t="s">
        <v>57</v>
      </c>
      <c r="P16" s="53"/>
      <c r="Q16" s="53"/>
      <c r="R16" s="53"/>
      <c r="S16" s="54"/>
      <c r="T16" s="52" t="s">
        <v>56</v>
      </c>
      <c r="U16" s="53"/>
      <c r="V16" s="53"/>
      <c r="W16" s="53"/>
      <c r="X16" s="54"/>
      <c r="Y16" s="61" t="s">
        <v>55</v>
      </c>
      <c r="Z16" s="62"/>
      <c r="AA16" s="62"/>
      <c r="AB16" s="62"/>
      <c r="AC16" s="63"/>
      <c r="AD16" s="70" t="s">
        <v>59</v>
      </c>
      <c r="AE16" s="52" t="s">
        <v>59</v>
      </c>
      <c r="AF16" s="53"/>
      <c r="AG16" s="53"/>
      <c r="AH16" s="53"/>
      <c r="AI16" s="54"/>
      <c r="AJ16" s="52" t="s">
        <v>58</v>
      </c>
      <c r="AK16" s="53"/>
      <c r="AL16" s="53"/>
      <c r="AM16" s="53"/>
      <c r="AN16" s="54"/>
      <c r="AO16" s="52" t="s">
        <v>57</v>
      </c>
      <c r="AP16" s="53"/>
      <c r="AQ16" s="53"/>
      <c r="AR16" s="53"/>
      <c r="AS16" s="54"/>
      <c r="AT16" s="52" t="s">
        <v>56</v>
      </c>
      <c r="AU16" s="53"/>
      <c r="AV16" s="53"/>
      <c r="AW16" s="53"/>
      <c r="AX16" s="54"/>
      <c r="AY16" s="52" t="s">
        <v>55</v>
      </c>
      <c r="AZ16" s="53"/>
      <c r="BA16" s="53"/>
      <c r="BB16" s="53"/>
      <c r="BC16" s="54"/>
    </row>
    <row r="17" spans="1:55" s="2" customFormat="1" ht="108" customHeight="1" x14ac:dyDescent="0.15">
      <c r="A17" s="71"/>
      <c r="B17" s="71"/>
      <c r="C17" s="71"/>
      <c r="D17" s="72"/>
      <c r="E17" s="4" t="s">
        <v>54</v>
      </c>
      <c r="F17" s="4" t="s">
        <v>53</v>
      </c>
      <c r="G17" s="4" t="s">
        <v>52</v>
      </c>
      <c r="H17" s="4" t="s">
        <v>51</v>
      </c>
      <c r="I17" s="4" t="s">
        <v>50</v>
      </c>
      <c r="J17" s="4" t="s">
        <v>54</v>
      </c>
      <c r="K17" s="4" t="s">
        <v>53</v>
      </c>
      <c r="L17" s="4" t="s">
        <v>52</v>
      </c>
      <c r="M17" s="4" t="s">
        <v>51</v>
      </c>
      <c r="N17" s="4" t="s">
        <v>50</v>
      </c>
      <c r="O17" s="4" t="s">
        <v>54</v>
      </c>
      <c r="P17" s="4" t="s">
        <v>53</v>
      </c>
      <c r="Q17" s="4" t="s">
        <v>52</v>
      </c>
      <c r="R17" s="4" t="s">
        <v>51</v>
      </c>
      <c r="S17" s="4" t="s">
        <v>50</v>
      </c>
      <c r="T17" s="4" t="s">
        <v>54</v>
      </c>
      <c r="U17" s="4" t="s">
        <v>53</v>
      </c>
      <c r="V17" s="4" t="s">
        <v>52</v>
      </c>
      <c r="W17" s="4" t="s">
        <v>51</v>
      </c>
      <c r="X17" s="4" t="s">
        <v>50</v>
      </c>
      <c r="Y17" s="19" t="s">
        <v>54</v>
      </c>
      <c r="Z17" s="19" t="s">
        <v>53</v>
      </c>
      <c r="AA17" s="19" t="s">
        <v>52</v>
      </c>
      <c r="AB17" s="19" t="s">
        <v>51</v>
      </c>
      <c r="AC17" s="19" t="s">
        <v>50</v>
      </c>
      <c r="AD17" s="72"/>
      <c r="AE17" s="4" t="s">
        <v>54</v>
      </c>
      <c r="AF17" s="4" t="s">
        <v>53</v>
      </c>
      <c r="AG17" s="4" t="s">
        <v>52</v>
      </c>
      <c r="AH17" s="4" t="s">
        <v>51</v>
      </c>
      <c r="AI17" s="4" t="s">
        <v>50</v>
      </c>
      <c r="AJ17" s="4" t="s">
        <v>54</v>
      </c>
      <c r="AK17" s="4" t="s">
        <v>53</v>
      </c>
      <c r="AL17" s="4" t="s">
        <v>52</v>
      </c>
      <c r="AM17" s="4" t="s">
        <v>51</v>
      </c>
      <c r="AN17" s="4" t="s">
        <v>50</v>
      </c>
      <c r="AO17" s="4" t="s">
        <v>54</v>
      </c>
      <c r="AP17" s="4" t="s">
        <v>53</v>
      </c>
      <c r="AQ17" s="4" t="s">
        <v>52</v>
      </c>
      <c r="AR17" s="4" t="s">
        <v>51</v>
      </c>
      <c r="AS17" s="4" t="s">
        <v>50</v>
      </c>
      <c r="AT17" s="4" t="s">
        <v>54</v>
      </c>
      <c r="AU17" s="4" t="s">
        <v>53</v>
      </c>
      <c r="AV17" s="19" t="s">
        <v>52</v>
      </c>
      <c r="AW17" s="19" t="s">
        <v>51</v>
      </c>
      <c r="AX17" s="4" t="s">
        <v>50</v>
      </c>
      <c r="AY17" s="4" t="s">
        <v>54</v>
      </c>
      <c r="AZ17" s="4" t="s">
        <v>53</v>
      </c>
      <c r="BA17" s="4" t="s">
        <v>52</v>
      </c>
      <c r="BB17" s="4" t="s">
        <v>51</v>
      </c>
      <c r="BC17" s="4" t="s">
        <v>50</v>
      </c>
    </row>
    <row r="18" spans="1:55" s="2" customFormat="1" ht="7.8" x14ac:dyDescent="0.15">
      <c r="A18" s="3">
        <v>1</v>
      </c>
      <c r="B18" s="3">
        <v>2</v>
      </c>
      <c r="C18" s="3">
        <v>3</v>
      </c>
      <c r="D18" s="3">
        <v>4</v>
      </c>
      <c r="E18" s="3" t="s">
        <v>49</v>
      </c>
      <c r="F18" s="3" t="s">
        <v>48</v>
      </c>
      <c r="G18" s="3" t="s">
        <v>47</v>
      </c>
      <c r="H18" s="3" t="s">
        <v>46</v>
      </c>
      <c r="I18" s="3" t="s">
        <v>45</v>
      </c>
      <c r="J18" s="3" t="s">
        <v>44</v>
      </c>
      <c r="K18" s="3" t="s">
        <v>43</v>
      </c>
      <c r="L18" s="3" t="s">
        <v>42</v>
      </c>
      <c r="M18" s="3" t="s">
        <v>41</v>
      </c>
      <c r="N18" s="3" t="s">
        <v>40</v>
      </c>
      <c r="O18" s="3" t="s">
        <v>39</v>
      </c>
      <c r="P18" s="3" t="s">
        <v>38</v>
      </c>
      <c r="Q18" s="3" t="s">
        <v>37</v>
      </c>
      <c r="R18" s="3" t="s">
        <v>36</v>
      </c>
      <c r="S18" s="3" t="s">
        <v>35</v>
      </c>
      <c r="T18" s="3" t="s">
        <v>34</v>
      </c>
      <c r="U18" s="3" t="s">
        <v>33</v>
      </c>
      <c r="V18" s="3" t="s">
        <v>32</v>
      </c>
      <c r="W18" s="3" t="s">
        <v>31</v>
      </c>
      <c r="X18" s="3" t="s">
        <v>30</v>
      </c>
      <c r="Y18" s="20" t="s">
        <v>29</v>
      </c>
      <c r="Z18" s="20" t="s">
        <v>28</v>
      </c>
      <c r="AA18" s="20" t="s">
        <v>27</v>
      </c>
      <c r="AB18" s="20" t="s">
        <v>26</v>
      </c>
      <c r="AC18" s="20" t="s">
        <v>25</v>
      </c>
      <c r="AD18" s="3">
        <v>6</v>
      </c>
      <c r="AE18" s="3" t="s">
        <v>24</v>
      </c>
      <c r="AF18" s="3" t="s">
        <v>23</v>
      </c>
      <c r="AG18" s="3" t="s">
        <v>22</v>
      </c>
      <c r="AH18" s="3" t="s">
        <v>21</v>
      </c>
      <c r="AI18" s="3" t="s">
        <v>20</v>
      </c>
      <c r="AJ18" s="3" t="s">
        <v>19</v>
      </c>
      <c r="AK18" s="3" t="s">
        <v>18</v>
      </c>
      <c r="AL18" s="3" t="s">
        <v>17</v>
      </c>
      <c r="AM18" s="3" t="s">
        <v>16</v>
      </c>
      <c r="AN18" s="3" t="s">
        <v>15</v>
      </c>
      <c r="AO18" s="3" t="s">
        <v>14</v>
      </c>
      <c r="AP18" s="3" t="s">
        <v>13</v>
      </c>
      <c r="AQ18" s="3" t="s">
        <v>12</v>
      </c>
      <c r="AR18" s="3" t="s">
        <v>11</v>
      </c>
      <c r="AS18" s="3" t="s">
        <v>10</v>
      </c>
      <c r="AT18" s="3" t="s">
        <v>9</v>
      </c>
      <c r="AU18" s="3" t="s">
        <v>8</v>
      </c>
      <c r="AV18" s="20" t="s">
        <v>7</v>
      </c>
      <c r="AW18" s="20" t="s">
        <v>6</v>
      </c>
      <c r="AX18" s="3" t="s">
        <v>5</v>
      </c>
      <c r="AY18" s="3" t="s">
        <v>4</v>
      </c>
      <c r="AZ18" s="3" t="s">
        <v>3</v>
      </c>
      <c r="BA18" s="3" t="s">
        <v>2</v>
      </c>
      <c r="BB18" s="3" t="s">
        <v>1</v>
      </c>
      <c r="BC18" s="3" t="s">
        <v>0</v>
      </c>
    </row>
    <row r="19" spans="1:55" s="38" customFormat="1" ht="60.6" customHeight="1" x14ac:dyDescent="0.25">
      <c r="A19" s="36" t="s">
        <v>83</v>
      </c>
      <c r="B19" s="34" t="s">
        <v>84</v>
      </c>
      <c r="C19" s="37"/>
      <c r="D19" s="31">
        <v>17.514286799999997</v>
      </c>
      <c r="E19" s="31">
        <f>E20+E21+E22+E23+E24+E25+E26</f>
        <v>0</v>
      </c>
      <c r="F19" s="31">
        <f t="shared" ref="F19" si="0">F20+F21+F22+F23+F24+F25+F26</f>
        <v>0</v>
      </c>
      <c r="G19" s="31">
        <f t="shared" ref="G19" si="1">G20+G21+G22+G23+G24+G25+G26</f>
        <v>0</v>
      </c>
      <c r="H19" s="31">
        <f t="shared" ref="H19" si="2">H20+H21+H22+H23+H24+H25+H26</f>
        <v>0</v>
      </c>
      <c r="I19" s="31">
        <f t="shared" ref="I19" si="3">I20+I21+I22+I23+I24+I25+I26</f>
        <v>0</v>
      </c>
      <c r="J19" s="31">
        <f t="shared" ref="J19" si="4">J20+J21+J22+J23+J24+J25+J26</f>
        <v>0</v>
      </c>
      <c r="K19" s="31">
        <f t="shared" ref="K19" si="5">K20+K21+K22+K23+K24+K25+K26</f>
        <v>0</v>
      </c>
      <c r="L19" s="31">
        <f t="shared" ref="L19" si="6">L20+L21+L22+L23+L24+L25+L26</f>
        <v>0</v>
      </c>
      <c r="M19" s="31">
        <f t="shared" ref="M19" si="7">M20+M21+M22+M23+M24+M25+M26</f>
        <v>0</v>
      </c>
      <c r="N19" s="31">
        <f t="shared" ref="N19" si="8">N20+N21+N22+N23+N24+N25+N26</f>
        <v>0</v>
      </c>
      <c r="O19" s="48" t="s">
        <v>77</v>
      </c>
      <c r="P19" s="48" t="s">
        <v>77</v>
      </c>
      <c r="Q19" s="48" t="s">
        <v>77</v>
      </c>
      <c r="R19" s="48" t="s">
        <v>77</v>
      </c>
      <c r="S19" s="48" t="s">
        <v>77</v>
      </c>
      <c r="T19" s="48" t="s">
        <v>77</v>
      </c>
      <c r="U19" s="48" t="s">
        <v>77</v>
      </c>
      <c r="V19" s="48" t="s">
        <v>77</v>
      </c>
      <c r="W19" s="48" t="s">
        <v>77</v>
      </c>
      <c r="X19" s="48" t="s">
        <v>77</v>
      </c>
      <c r="Y19" s="48" t="s">
        <v>77</v>
      </c>
      <c r="Z19" s="48" t="s">
        <v>77</v>
      </c>
      <c r="AA19" s="48" t="s">
        <v>77</v>
      </c>
      <c r="AB19" s="48" t="s">
        <v>77</v>
      </c>
      <c r="AC19" s="48" t="s">
        <v>77</v>
      </c>
      <c r="AD19" s="35">
        <f>AD20+AD21+AD22+AD23+AD24+AD25+AD26</f>
        <v>14.595238999999999</v>
      </c>
      <c r="AE19" s="31">
        <f>AE20+AE21+AE22+AE23+AE24+AE25+AE26</f>
        <v>0</v>
      </c>
      <c r="AF19" s="31">
        <f t="shared" ref="AF19" si="9">AF20+AF21+AF22+AF23+AF24+AF25+AF26</f>
        <v>0</v>
      </c>
      <c r="AG19" s="31">
        <f t="shared" ref="AG19" si="10">AG20+AG21+AG22+AG23+AG24+AG25+AG26</f>
        <v>0</v>
      </c>
      <c r="AH19" s="31">
        <f t="shared" ref="AH19" si="11">AH20+AH21+AH22+AH23+AH24+AH25+AH26</f>
        <v>0</v>
      </c>
      <c r="AI19" s="31">
        <f t="shared" ref="AI19" si="12">AI20+AI21+AI22+AI23+AI24+AI25+AI26</f>
        <v>0</v>
      </c>
      <c r="AJ19" s="31">
        <f>AJ20+AJ21+AJ22+AJ23+AJ24+AJ25+AJ26</f>
        <v>0</v>
      </c>
      <c r="AK19" s="31">
        <f t="shared" ref="AK19:AN19" si="13">AK20+AK21+AK22+AK23+AK24+AK25+AK26</f>
        <v>0</v>
      </c>
      <c r="AL19" s="31">
        <f t="shared" si="13"/>
        <v>0</v>
      </c>
      <c r="AM19" s="31">
        <f t="shared" si="13"/>
        <v>0</v>
      </c>
      <c r="AN19" s="31">
        <f t="shared" si="13"/>
        <v>0</v>
      </c>
      <c r="AO19" s="48" t="s">
        <v>77</v>
      </c>
      <c r="AP19" s="48" t="s">
        <v>77</v>
      </c>
      <c r="AQ19" s="48" t="s">
        <v>77</v>
      </c>
      <c r="AR19" s="48" t="s">
        <v>77</v>
      </c>
      <c r="AS19" s="48" t="s">
        <v>77</v>
      </c>
      <c r="AT19" s="48" t="s">
        <v>77</v>
      </c>
      <c r="AU19" s="48" t="s">
        <v>77</v>
      </c>
      <c r="AV19" s="48" t="s">
        <v>77</v>
      </c>
      <c r="AW19" s="48" t="s">
        <v>77</v>
      </c>
      <c r="AX19" s="48" t="s">
        <v>77</v>
      </c>
      <c r="AY19" s="48" t="s">
        <v>77</v>
      </c>
      <c r="AZ19" s="48" t="s">
        <v>77</v>
      </c>
      <c r="BA19" s="48" t="s">
        <v>77</v>
      </c>
      <c r="BB19" s="48" t="s">
        <v>77</v>
      </c>
      <c r="BC19" s="48" t="s">
        <v>77</v>
      </c>
    </row>
    <row r="20" spans="1:55" s="18" customFormat="1" ht="26.4" customHeight="1" x14ac:dyDescent="0.15">
      <c r="A20" s="23" t="s">
        <v>83</v>
      </c>
      <c r="B20" s="24" t="s">
        <v>85</v>
      </c>
      <c r="C20" s="25" t="s">
        <v>86</v>
      </c>
      <c r="D20" s="49">
        <v>1.9290636000000001</v>
      </c>
      <c r="E20" s="49">
        <f>SUM(F20:H20)</f>
        <v>0</v>
      </c>
      <c r="F20" s="49">
        <v>0</v>
      </c>
      <c r="G20" s="49">
        <v>0</v>
      </c>
      <c r="H20" s="49">
        <v>0</v>
      </c>
      <c r="I20" s="49">
        <v>0</v>
      </c>
      <c r="J20" s="49">
        <v>0</v>
      </c>
      <c r="K20" s="49">
        <v>0</v>
      </c>
      <c r="L20" s="49">
        <v>0</v>
      </c>
      <c r="M20" s="49">
        <v>0</v>
      </c>
      <c r="N20" s="49">
        <v>0</v>
      </c>
      <c r="O20" s="50" t="s">
        <v>77</v>
      </c>
      <c r="P20" s="50" t="s">
        <v>77</v>
      </c>
      <c r="Q20" s="50" t="s">
        <v>77</v>
      </c>
      <c r="R20" s="50" t="s">
        <v>77</v>
      </c>
      <c r="S20" s="50" t="s">
        <v>77</v>
      </c>
      <c r="T20" s="50" t="s">
        <v>77</v>
      </c>
      <c r="U20" s="50" t="s">
        <v>77</v>
      </c>
      <c r="V20" s="50" t="s">
        <v>77</v>
      </c>
      <c r="W20" s="50" t="s">
        <v>77</v>
      </c>
      <c r="X20" s="50" t="s">
        <v>77</v>
      </c>
      <c r="Y20" s="50" t="s">
        <v>77</v>
      </c>
      <c r="Z20" s="50" t="s">
        <v>77</v>
      </c>
      <c r="AA20" s="50" t="s">
        <v>77</v>
      </c>
      <c r="AB20" s="50" t="s">
        <v>77</v>
      </c>
      <c r="AC20" s="50" t="s">
        <v>77</v>
      </c>
      <c r="AD20" s="45">
        <v>1.607553</v>
      </c>
      <c r="AE20" s="27">
        <f>AF20+AG20+AH20+AI20</f>
        <v>0</v>
      </c>
      <c r="AF20" s="27">
        <f>AK20</f>
        <v>0</v>
      </c>
      <c r="AG20" s="27">
        <f>AL20</f>
        <v>0</v>
      </c>
      <c r="AH20" s="27">
        <f>AM20</f>
        <v>0</v>
      </c>
      <c r="AI20" s="27">
        <f>AN20</f>
        <v>0</v>
      </c>
      <c r="AJ20" s="27">
        <f>AK20+AL20+AM20+AN20</f>
        <v>0</v>
      </c>
      <c r="AK20" s="27">
        <v>0</v>
      </c>
      <c r="AL20" s="27">
        <v>0</v>
      </c>
      <c r="AM20" s="27">
        <v>0</v>
      </c>
      <c r="AN20" s="27">
        <v>0</v>
      </c>
      <c r="AO20" s="50" t="s">
        <v>77</v>
      </c>
      <c r="AP20" s="50" t="s">
        <v>77</v>
      </c>
      <c r="AQ20" s="50" t="s">
        <v>77</v>
      </c>
      <c r="AR20" s="50" t="s">
        <v>77</v>
      </c>
      <c r="AS20" s="50" t="s">
        <v>77</v>
      </c>
      <c r="AT20" s="50" t="s">
        <v>77</v>
      </c>
      <c r="AU20" s="50" t="s">
        <v>77</v>
      </c>
      <c r="AV20" s="50" t="s">
        <v>77</v>
      </c>
      <c r="AW20" s="50" t="s">
        <v>77</v>
      </c>
      <c r="AX20" s="50" t="s">
        <v>77</v>
      </c>
      <c r="AY20" s="50" t="s">
        <v>77</v>
      </c>
      <c r="AZ20" s="50" t="s">
        <v>77</v>
      </c>
      <c r="BA20" s="50" t="s">
        <v>77</v>
      </c>
      <c r="BB20" s="50" t="s">
        <v>77</v>
      </c>
      <c r="BC20" s="50" t="s">
        <v>77</v>
      </c>
    </row>
    <row r="21" spans="1:55" s="18" customFormat="1" ht="96" x14ac:dyDescent="0.15">
      <c r="A21" s="23" t="s">
        <v>83</v>
      </c>
      <c r="B21" s="24" t="s">
        <v>87</v>
      </c>
      <c r="C21" s="25" t="s">
        <v>88</v>
      </c>
      <c r="D21" s="49">
        <v>8.74437</v>
      </c>
      <c r="E21" s="49">
        <f t="shared" ref="E21:E23" si="14">SUM(F21:H21)</f>
        <v>0</v>
      </c>
      <c r="F21" s="49">
        <v>0</v>
      </c>
      <c r="G21" s="49">
        <v>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M21" s="49">
        <v>0</v>
      </c>
      <c r="N21" s="49">
        <v>0</v>
      </c>
      <c r="O21" s="50" t="s">
        <v>77</v>
      </c>
      <c r="P21" s="50" t="s">
        <v>77</v>
      </c>
      <c r="Q21" s="50" t="s">
        <v>77</v>
      </c>
      <c r="R21" s="50" t="s">
        <v>77</v>
      </c>
      <c r="S21" s="50" t="s">
        <v>77</v>
      </c>
      <c r="T21" s="50" t="s">
        <v>77</v>
      </c>
      <c r="U21" s="50" t="s">
        <v>77</v>
      </c>
      <c r="V21" s="50" t="s">
        <v>77</v>
      </c>
      <c r="W21" s="50" t="s">
        <v>77</v>
      </c>
      <c r="X21" s="50" t="s">
        <v>77</v>
      </c>
      <c r="Y21" s="50" t="s">
        <v>77</v>
      </c>
      <c r="Z21" s="50" t="s">
        <v>77</v>
      </c>
      <c r="AA21" s="50" t="s">
        <v>77</v>
      </c>
      <c r="AB21" s="50" t="s">
        <v>77</v>
      </c>
      <c r="AC21" s="50" t="s">
        <v>77</v>
      </c>
      <c r="AD21" s="45">
        <v>7.286975</v>
      </c>
      <c r="AE21" s="27">
        <f t="shared" ref="AE21:AE26" si="15">AF21+AG21+AH21+AI21</f>
        <v>0</v>
      </c>
      <c r="AF21" s="27">
        <f t="shared" ref="AF21:AF26" si="16">AK21</f>
        <v>0</v>
      </c>
      <c r="AG21" s="27">
        <f t="shared" ref="AG21:AG26" si="17">AL21</f>
        <v>0</v>
      </c>
      <c r="AH21" s="27">
        <f t="shared" ref="AH21:AH26" si="18">AM21</f>
        <v>0</v>
      </c>
      <c r="AI21" s="27">
        <f t="shared" ref="AI21:AI26" si="19">AN21</f>
        <v>0</v>
      </c>
      <c r="AJ21" s="27">
        <f t="shared" ref="AJ21:AJ26" si="20">AK21+AL21+AM21+AN21</f>
        <v>0</v>
      </c>
      <c r="AK21" s="27">
        <v>0</v>
      </c>
      <c r="AL21" s="27">
        <v>0</v>
      </c>
      <c r="AM21" s="27">
        <v>0</v>
      </c>
      <c r="AN21" s="27">
        <v>0</v>
      </c>
      <c r="AO21" s="50" t="s">
        <v>77</v>
      </c>
      <c r="AP21" s="50" t="s">
        <v>77</v>
      </c>
      <c r="AQ21" s="50" t="s">
        <v>77</v>
      </c>
      <c r="AR21" s="50" t="s">
        <v>77</v>
      </c>
      <c r="AS21" s="50" t="s">
        <v>77</v>
      </c>
      <c r="AT21" s="50" t="s">
        <v>77</v>
      </c>
      <c r="AU21" s="50" t="s">
        <v>77</v>
      </c>
      <c r="AV21" s="50" t="s">
        <v>77</v>
      </c>
      <c r="AW21" s="50" t="s">
        <v>77</v>
      </c>
      <c r="AX21" s="50" t="s">
        <v>77</v>
      </c>
      <c r="AY21" s="50" t="s">
        <v>77</v>
      </c>
      <c r="AZ21" s="50" t="s">
        <v>77</v>
      </c>
      <c r="BA21" s="50" t="s">
        <v>77</v>
      </c>
      <c r="BB21" s="50" t="s">
        <v>77</v>
      </c>
      <c r="BC21" s="50" t="s">
        <v>77</v>
      </c>
    </row>
    <row r="22" spans="1:55" s="18" customFormat="1" ht="36" x14ac:dyDescent="0.15">
      <c r="A22" s="23" t="s">
        <v>83</v>
      </c>
      <c r="B22" s="24" t="s">
        <v>89</v>
      </c>
      <c r="C22" s="25" t="s">
        <v>90</v>
      </c>
      <c r="D22" s="49">
        <v>1.9290636000000001</v>
      </c>
      <c r="E22" s="49">
        <f t="shared" si="14"/>
        <v>0</v>
      </c>
      <c r="F22" s="49">
        <v>0</v>
      </c>
      <c r="G22" s="49">
        <v>0</v>
      </c>
      <c r="H22" s="49">
        <v>0</v>
      </c>
      <c r="I22" s="49">
        <v>0</v>
      </c>
      <c r="J22" s="49">
        <v>0</v>
      </c>
      <c r="K22" s="49">
        <v>0</v>
      </c>
      <c r="L22" s="49">
        <v>0</v>
      </c>
      <c r="M22" s="49">
        <v>0</v>
      </c>
      <c r="N22" s="49">
        <v>0</v>
      </c>
      <c r="O22" s="50" t="s">
        <v>77</v>
      </c>
      <c r="P22" s="50" t="s">
        <v>77</v>
      </c>
      <c r="Q22" s="50" t="s">
        <v>77</v>
      </c>
      <c r="R22" s="50" t="s">
        <v>77</v>
      </c>
      <c r="S22" s="50" t="s">
        <v>77</v>
      </c>
      <c r="T22" s="50" t="s">
        <v>77</v>
      </c>
      <c r="U22" s="50" t="s">
        <v>77</v>
      </c>
      <c r="V22" s="50" t="s">
        <v>77</v>
      </c>
      <c r="W22" s="50" t="s">
        <v>77</v>
      </c>
      <c r="X22" s="50" t="s">
        <v>77</v>
      </c>
      <c r="Y22" s="50" t="s">
        <v>77</v>
      </c>
      <c r="Z22" s="50" t="s">
        <v>77</v>
      </c>
      <c r="AA22" s="50" t="s">
        <v>77</v>
      </c>
      <c r="AB22" s="50" t="s">
        <v>77</v>
      </c>
      <c r="AC22" s="50" t="s">
        <v>77</v>
      </c>
      <c r="AD22" s="45">
        <v>1.607553</v>
      </c>
      <c r="AE22" s="27">
        <f t="shared" si="15"/>
        <v>0</v>
      </c>
      <c r="AF22" s="27">
        <f t="shared" si="16"/>
        <v>0</v>
      </c>
      <c r="AG22" s="27">
        <f t="shared" si="17"/>
        <v>0</v>
      </c>
      <c r="AH22" s="27">
        <f t="shared" si="18"/>
        <v>0</v>
      </c>
      <c r="AI22" s="27">
        <f t="shared" si="19"/>
        <v>0</v>
      </c>
      <c r="AJ22" s="27">
        <f t="shared" si="20"/>
        <v>0</v>
      </c>
      <c r="AK22" s="27">
        <v>0</v>
      </c>
      <c r="AL22" s="27">
        <v>0</v>
      </c>
      <c r="AM22" s="27">
        <v>0</v>
      </c>
      <c r="AN22" s="27">
        <v>0</v>
      </c>
      <c r="AO22" s="50" t="s">
        <v>77</v>
      </c>
      <c r="AP22" s="50" t="s">
        <v>77</v>
      </c>
      <c r="AQ22" s="50" t="s">
        <v>77</v>
      </c>
      <c r="AR22" s="50" t="s">
        <v>77</v>
      </c>
      <c r="AS22" s="50" t="s">
        <v>77</v>
      </c>
      <c r="AT22" s="50" t="s">
        <v>77</v>
      </c>
      <c r="AU22" s="50" t="s">
        <v>77</v>
      </c>
      <c r="AV22" s="50" t="s">
        <v>77</v>
      </c>
      <c r="AW22" s="50" t="s">
        <v>77</v>
      </c>
      <c r="AX22" s="50" t="s">
        <v>77</v>
      </c>
      <c r="AY22" s="50" t="s">
        <v>77</v>
      </c>
      <c r="AZ22" s="50" t="s">
        <v>77</v>
      </c>
      <c r="BA22" s="50" t="s">
        <v>77</v>
      </c>
      <c r="BB22" s="50" t="s">
        <v>77</v>
      </c>
      <c r="BC22" s="50" t="s">
        <v>77</v>
      </c>
    </row>
    <row r="23" spans="1:55" s="18" customFormat="1" ht="48" x14ac:dyDescent="0.15">
      <c r="A23" s="23" t="s">
        <v>83</v>
      </c>
      <c r="B23" s="24" t="s">
        <v>91</v>
      </c>
      <c r="C23" s="25" t="s">
        <v>92</v>
      </c>
      <c r="D23" s="49">
        <v>2.6303880000000004</v>
      </c>
      <c r="E23" s="49">
        <f t="shared" si="14"/>
        <v>0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49">
        <v>0</v>
      </c>
      <c r="O23" s="50" t="s">
        <v>77</v>
      </c>
      <c r="P23" s="50" t="s">
        <v>77</v>
      </c>
      <c r="Q23" s="50" t="s">
        <v>77</v>
      </c>
      <c r="R23" s="50" t="s">
        <v>77</v>
      </c>
      <c r="S23" s="50" t="s">
        <v>77</v>
      </c>
      <c r="T23" s="50" t="s">
        <v>77</v>
      </c>
      <c r="U23" s="50" t="s">
        <v>77</v>
      </c>
      <c r="V23" s="50" t="s">
        <v>77</v>
      </c>
      <c r="W23" s="50" t="s">
        <v>77</v>
      </c>
      <c r="X23" s="50" t="s">
        <v>77</v>
      </c>
      <c r="Y23" s="50" t="s">
        <v>77</v>
      </c>
      <c r="Z23" s="50" t="s">
        <v>77</v>
      </c>
      <c r="AA23" s="50" t="s">
        <v>77</v>
      </c>
      <c r="AB23" s="50" t="s">
        <v>77</v>
      </c>
      <c r="AC23" s="50" t="s">
        <v>77</v>
      </c>
      <c r="AD23" s="45">
        <v>2.1919900000000001</v>
      </c>
      <c r="AE23" s="27">
        <f t="shared" si="15"/>
        <v>0</v>
      </c>
      <c r="AF23" s="27">
        <f t="shared" si="16"/>
        <v>0</v>
      </c>
      <c r="AG23" s="27">
        <f t="shared" si="17"/>
        <v>0</v>
      </c>
      <c r="AH23" s="27">
        <f t="shared" si="18"/>
        <v>0</v>
      </c>
      <c r="AI23" s="27">
        <f t="shared" si="19"/>
        <v>0</v>
      </c>
      <c r="AJ23" s="27">
        <f t="shared" si="20"/>
        <v>0</v>
      </c>
      <c r="AK23" s="27">
        <v>0</v>
      </c>
      <c r="AL23" s="27">
        <v>0</v>
      </c>
      <c r="AM23" s="27">
        <v>0</v>
      </c>
      <c r="AN23" s="27">
        <v>0</v>
      </c>
      <c r="AO23" s="50" t="s">
        <v>77</v>
      </c>
      <c r="AP23" s="50" t="s">
        <v>77</v>
      </c>
      <c r="AQ23" s="50" t="s">
        <v>77</v>
      </c>
      <c r="AR23" s="50" t="s">
        <v>77</v>
      </c>
      <c r="AS23" s="50" t="s">
        <v>77</v>
      </c>
      <c r="AT23" s="50" t="s">
        <v>77</v>
      </c>
      <c r="AU23" s="50" t="s">
        <v>77</v>
      </c>
      <c r="AV23" s="50" t="s">
        <v>77</v>
      </c>
      <c r="AW23" s="50" t="s">
        <v>77</v>
      </c>
      <c r="AX23" s="50" t="s">
        <v>77</v>
      </c>
      <c r="AY23" s="50" t="s">
        <v>77</v>
      </c>
      <c r="AZ23" s="50" t="s">
        <v>77</v>
      </c>
      <c r="BA23" s="50" t="s">
        <v>77</v>
      </c>
      <c r="BB23" s="50" t="s">
        <v>77</v>
      </c>
      <c r="BC23" s="50" t="s">
        <v>77</v>
      </c>
    </row>
    <row r="24" spans="1:55" s="18" customFormat="1" ht="36" x14ac:dyDescent="0.15">
      <c r="A24" s="23" t="s">
        <v>83</v>
      </c>
      <c r="B24" s="24" t="s">
        <v>93</v>
      </c>
      <c r="C24" s="25" t="s">
        <v>94</v>
      </c>
      <c r="D24" s="49">
        <v>0.72985920000000015</v>
      </c>
      <c r="E24" s="49">
        <f>SUM(F24:H24)</f>
        <v>0</v>
      </c>
      <c r="F24" s="49">
        <v>0</v>
      </c>
      <c r="G24" s="49">
        <v>0</v>
      </c>
      <c r="H24" s="49">
        <v>0</v>
      </c>
      <c r="I24" s="49">
        <v>0</v>
      </c>
      <c r="J24" s="49">
        <v>0</v>
      </c>
      <c r="K24" s="49">
        <v>0</v>
      </c>
      <c r="L24" s="49">
        <v>0</v>
      </c>
      <c r="M24" s="49">
        <v>0</v>
      </c>
      <c r="N24" s="49">
        <v>0</v>
      </c>
      <c r="O24" s="50" t="s">
        <v>77</v>
      </c>
      <c r="P24" s="50" t="s">
        <v>77</v>
      </c>
      <c r="Q24" s="50" t="s">
        <v>77</v>
      </c>
      <c r="R24" s="50" t="s">
        <v>77</v>
      </c>
      <c r="S24" s="50" t="s">
        <v>77</v>
      </c>
      <c r="T24" s="50" t="s">
        <v>77</v>
      </c>
      <c r="U24" s="50" t="s">
        <v>77</v>
      </c>
      <c r="V24" s="50" t="s">
        <v>77</v>
      </c>
      <c r="W24" s="50" t="s">
        <v>77</v>
      </c>
      <c r="X24" s="50" t="s">
        <v>77</v>
      </c>
      <c r="Y24" s="50" t="s">
        <v>77</v>
      </c>
      <c r="Z24" s="50" t="s">
        <v>77</v>
      </c>
      <c r="AA24" s="50" t="s">
        <v>77</v>
      </c>
      <c r="AB24" s="50" t="s">
        <v>77</v>
      </c>
      <c r="AC24" s="50" t="s">
        <v>77</v>
      </c>
      <c r="AD24" s="45">
        <v>0.60821599999999998</v>
      </c>
      <c r="AE24" s="27">
        <f t="shared" si="15"/>
        <v>0</v>
      </c>
      <c r="AF24" s="27">
        <f t="shared" si="16"/>
        <v>0</v>
      </c>
      <c r="AG24" s="27">
        <f t="shared" si="17"/>
        <v>0</v>
      </c>
      <c r="AH24" s="27">
        <f t="shared" si="18"/>
        <v>0</v>
      </c>
      <c r="AI24" s="27">
        <f t="shared" si="19"/>
        <v>0</v>
      </c>
      <c r="AJ24" s="27">
        <f t="shared" si="20"/>
        <v>0</v>
      </c>
      <c r="AK24" s="27">
        <v>0</v>
      </c>
      <c r="AL24" s="27">
        <v>0</v>
      </c>
      <c r="AM24" s="27">
        <v>0</v>
      </c>
      <c r="AN24" s="27">
        <v>0</v>
      </c>
      <c r="AO24" s="50" t="s">
        <v>77</v>
      </c>
      <c r="AP24" s="50" t="s">
        <v>77</v>
      </c>
      <c r="AQ24" s="50" t="s">
        <v>77</v>
      </c>
      <c r="AR24" s="50" t="s">
        <v>77</v>
      </c>
      <c r="AS24" s="50" t="s">
        <v>77</v>
      </c>
      <c r="AT24" s="50" t="s">
        <v>77</v>
      </c>
      <c r="AU24" s="50" t="s">
        <v>77</v>
      </c>
      <c r="AV24" s="50" t="s">
        <v>77</v>
      </c>
      <c r="AW24" s="50" t="s">
        <v>77</v>
      </c>
      <c r="AX24" s="50" t="s">
        <v>77</v>
      </c>
      <c r="AY24" s="50" t="s">
        <v>77</v>
      </c>
      <c r="AZ24" s="50" t="s">
        <v>77</v>
      </c>
      <c r="BA24" s="50" t="s">
        <v>77</v>
      </c>
      <c r="BB24" s="50" t="s">
        <v>77</v>
      </c>
      <c r="BC24" s="50" t="s">
        <v>77</v>
      </c>
    </row>
    <row r="25" spans="1:55" s="18" customFormat="1" ht="64.8" customHeight="1" x14ac:dyDescent="0.15">
      <c r="A25" s="23" t="s">
        <v>83</v>
      </c>
      <c r="B25" s="24" t="s">
        <v>95</v>
      </c>
      <c r="C25" s="25" t="s">
        <v>96</v>
      </c>
      <c r="D25" s="49">
        <v>0.68683439999999996</v>
      </c>
      <c r="E25" s="49">
        <f>SUM(F25:H25)</f>
        <v>0</v>
      </c>
      <c r="F25" s="49">
        <v>0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</v>
      </c>
      <c r="N25" s="49">
        <v>0</v>
      </c>
      <c r="O25" s="50" t="s">
        <v>77</v>
      </c>
      <c r="P25" s="50" t="s">
        <v>77</v>
      </c>
      <c r="Q25" s="50" t="s">
        <v>77</v>
      </c>
      <c r="R25" s="50" t="s">
        <v>77</v>
      </c>
      <c r="S25" s="50" t="s">
        <v>77</v>
      </c>
      <c r="T25" s="50" t="s">
        <v>77</v>
      </c>
      <c r="U25" s="50" t="s">
        <v>77</v>
      </c>
      <c r="V25" s="50" t="s">
        <v>77</v>
      </c>
      <c r="W25" s="50" t="s">
        <v>77</v>
      </c>
      <c r="X25" s="50" t="s">
        <v>77</v>
      </c>
      <c r="Y25" s="50" t="s">
        <v>77</v>
      </c>
      <c r="Z25" s="50" t="s">
        <v>77</v>
      </c>
      <c r="AA25" s="50" t="s">
        <v>77</v>
      </c>
      <c r="AB25" s="50" t="s">
        <v>77</v>
      </c>
      <c r="AC25" s="50" t="s">
        <v>77</v>
      </c>
      <c r="AD25" s="45">
        <v>0.57236200000000004</v>
      </c>
      <c r="AE25" s="27">
        <f t="shared" si="15"/>
        <v>0</v>
      </c>
      <c r="AF25" s="27">
        <f t="shared" si="16"/>
        <v>0</v>
      </c>
      <c r="AG25" s="27">
        <f t="shared" si="17"/>
        <v>0</v>
      </c>
      <c r="AH25" s="27">
        <f t="shared" si="18"/>
        <v>0</v>
      </c>
      <c r="AI25" s="27">
        <f t="shared" si="19"/>
        <v>0</v>
      </c>
      <c r="AJ25" s="27">
        <f t="shared" si="20"/>
        <v>0</v>
      </c>
      <c r="AK25" s="27">
        <v>0</v>
      </c>
      <c r="AL25" s="27">
        <v>0</v>
      </c>
      <c r="AM25" s="27">
        <v>0</v>
      </c>
      <c r="AN25" s="27">
        <v>0</v>
      </c>
      <c r="AO25" s="50" t="s">
        <v>77</v>
      </c>
      <c r="AP25" s="50" t="s">
        <v>77</v>
      </c>
      <c r="AQ25" s="50" t="s">
        <v>77</v>
      </c>
      <c r="AR25" s="50" t="s">
        <v>77</v>
      </c>
      <c r="AS25" s="50" t="s">
        <v>77</v>
      </c>
      <c r="AT25" s="50" t="s">
        <v>77</v>
      </c>
      <c r="AU25" s="50" t="s">
        <v>77</v>
      </c>
      <c r="AV25" s="50" t="s">
        <v>77</v>
      </c>
      <c r="AW25" s="50" t="s">
        <v>77</v>
      </c>
      <c r="AX25" s="50" t="s">
        <v>77</v>
      </c>
      <c r="AY25" s="50" t="s">
        <v>77</v>
      </c>
      <c r="AZ25" s="50" t="s">
        <v>77</v>
      </c>
      <c r="BA25" s="50" t="s">
        <v>77</v>
      </c>
      <c r="BB25" s="50" t="s">
        <v>77</v>
      </c>
      <c r="BC25" s="50" t="s">
        <v>77</v>
      </c>
    </row>
    <row r="26" spans="1:55" s="18" customFormat="1" ht="76.8" customHeight="1" x14ac:dyDescent="0.15">
      <c r="A26" s="23" t="s">
        <v>83</v>
      </c>
      <c r="B26" s="24" t="s">
        <v>97</v>
      </c>
      <c r="C26" s="25" t="s">
        <v>98</v>
      </c>
      <c r="D26" s="49">
        <v>0.86470800000000003</v>
      </c>
      <c r="E26" s="49">
        <f>SUM(F26:H26)</f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  <c r="O26" s="50" t="s">
        <v>77</v>
      </c>
      <c r="P26" s="50" t="s">
        <v>77</v>
      </c>
      <c r="Q26" s="50" t="s">
        <v>77</v>
      </c>
      <c r="R26" s="50" t="s">
        <v>77</v>
      </c>
      <c r="S26" s="50" t="s">
        <v>77</v>
      </c>
      <c r="T26" s="50" t="s">
        <v>77</v>
      </c>
      <c r="U26" s="50" t="s">
        <v>77</v>
      </c>
      <c r="V26" s="50" t="s">
        <v>77</v>
      </c>
      <c r="W26" s="50" t="s">
        <v>77</v>
      </c>
      <c r="X26" s="50" t="s">
        <v>77</v>
      </c>
      <c r="Y26" s="50" t="s">
        <v>77</v>
      </c>
      <c r="Z26" s="50" t="s">
        <v>77</v>
      </c>
      <c r="AA26" s="50" t="s">
        <v>77</v>
      </c>
      <c r="AB26" s="50" t="s">
        <v>77</v>
      </c>
      <c r="AC26" s="50" t="s">
        <v>77</v>
      </c>
      <c r="AD26" s="45">
        <v>0.72059000000000006</v>
      </c>
      <c r="AE26" s="27">
        <f t="shared" si="15"/>
        <v>0</v>
      </c>
      <c r="AF26" s="27">
        <f t="shared" si="16"/>
        <v>0</v>
      </c>
      <c r="AG26" s="27">
        <f t="shared" si="17"/>
        <v>0</v>
      </c>
      <c r="AH26" s="27">
        <f t="shared" si="18"/>
        <v>0</v>
      </c>
      <c r="AI26" s="27">
        <f t="shared" si="19"/>
        <v>0</v>
      </c>
      <c r="AJ26" s="27">
        <f t="shared" si="20"/>
        <v>0</v>
      </c>
      <c r="AK26" s="27">
        <v>0</v>
      </c>
      <c r="AL26" s="27">
        <v>0</v>
      </c>
      <c r="AM26" s="27">
        <v>0</v>
      </c>
      <c r="AN26" s="27">
        <v>0</v>
      </c>
      <c r="AO26" s="50" t="s">
        <v>77</v>
      </c>
      <c r="AP26" s="50" t="s">
        <v>77</v>
      </c>
      <c r="AQ26" s="50" t="s">
        <v>77</v>
      </c>
      <c r="AR26" s="50" t="s">
        <v>77</v>
      </c>
      <c r="AS26" s="50" t="s">
        <v>77</v>
      </c>
      <c r="AT26" s="50" t="s">
        <v>77</v>
      </c>
      <c r="AU26" s="50" t="s">
        <v>77</v>
      </c>
      <c r="AV26" s="50" t="s">
        <v>77</v>
      </c>
      <c r="AW26" s="50" t="s">
        <v>77</v>
      </c>
      <c r="AX26" s="50" t="s">
        <v>77</v>
      </c>
      <c r="AY26" s="50" t="s">
        <v>77</v>
      </c>
      <c r="AZ26" s="50" t="s">
        <v>77</v>
      </c>
      <c r="BA26" s="50" t="s">
        <v>77</v>
      </c>
      <c r="BB26" s="50" t="s">
        <v>77</v>
      </c>
      <c r="BC26" s="50" t="s">
        <v>77</v>
      </c>
    </row>
    <row r="27" spans="1:55" s="41" customFormat="1" ht="36.6" customHeight="1" x14ac:dyDescent="0.2">
      <c r="A27" s="39" t="s">
        <v>99</v>
      </c>
      <c r="B27" s="22" t="s">
        <v>100</v>
      </c>
      <c r="C27" s="40"/>
      <c r="D27" s="33">
        <v>7.2637476000000003</v>
      </c>
      <c r="E27" s="33">
        <f>E28+E29</f>
        <v>7.3163999999999998</v>
      </c>
      <c r="F27" s="33">
        <f t="shared" ref="F27" si="21">F28+F29</f>
        <v>0</v>
      </c>
      <c r="G27" s="33">
        <f t="shared" ref="G27" si="22">G28+G29</f>
        <v>0</v>
      </c>
      <c r="H27" s="33">
        <f t="shared" ref="H27:N27" si="23">H28+H29</f>
        <v>7.3163999999999998</v>
      </c>
      <c r="I27" s="33">
        <f t="shared" si="23"/>
        <v>0</v>
      </c>
      <c r="J27" s="33">
        <f>J28+J29</f>
        <v>7.3163999999999998</v>
      </c>
      <c r="K27" s="33">
        <f t="shared" si="23"/>
        <v>0</v>
      </c>
      <c r="L27" s="33">
        <f t="shared" si="23"/>
        <v>0</v>
      </c>
      <c r="M27" s="33">
        <f t="shared" si="23"/>
        <v>7.3163999999999998</v>
      </c>
      <c r="N27" s="33">
        <f t="shared" si="23"/>
        <v>0</v>
      </c>
      <c r="O27" s="48" t="s">
        <v>77</v>
      </c>
      <c r="P27" s="48" t="s">
        <v>77</v>
      </c>
      <c r="Q27" s="48" t="s">
        <v>77</v>
      </c>
      <c r="R27" s="48" t="s">
        <v>77</v>
      </c>
      <c r="S27" s="48" t="s">
        <v>77</v>
      </c>
      <c r="T27" s="48" t="s">
        <v>77</v>
      </c>
      <c r="U27" s="48" t="s">
        <v>77</v>
      </c>
      <c r="V27" s="48" t="s">
        <v>77</v>
      </c>
      <c r="W27" s="48" t="s">
        <v>77</v>
      </c>
      <c r="X27" s="48" t="s">
        <v>77</v>
      </c>
      <c r="Y27" s="48" t="s">
        <v>77</v>
      </c>
      <c r="Z27" s="48" t="s">
        <v>77</v>
      </c>
      <c r="AA27" s="48" t="s">
        <v>77</v>
      </c>
      <c r="AB27" s="48" t="s">
        <v>77</v>
      </c>
      <c r="AC27" s="48" t="s">
        <v>77</v>
      </c>
      <c r="AD27" s="46">
        <f>AD28+AD29</f>
        <v>6.0531229999999994</v>
      </c>
      <c r="AE27" s="33">
        <f t="shared" ref="AE27" si="24">AE28+AE29</f>
        <v>6.0969999999999995</v>
      </c>
      <c r="AF27" s="33">
        <f t="shared" ref="AF27" si="25">AF28+AF29</f>
        <v>0</v>
      </c>
      <c r="AG27" s="33">
        <f t="shared" ref="AG27" si="26">AG28+AG29</f>
        <v>0</v>
      </c>
      <c r="AH27" s="33">
        <f t="shared" ref="AH27" si="27">AH28+AH29</f>
        <v>6.0969999999999995</v>
      </c>
      <c r="AI27" s="33">
        <v>0</v>
      </c>
      <c r="AJ27" s="33">
        <f t="shared" ref="AJ27:AM27" si="28">AJ28+AJ29</f>
        <v>6.0969999999999995</v>
      </c>
      <c r="AK27" s="33">
        <f t="shared" si="28"/>
        <v>0</v>
      </c>
      <c r="AL27" s="33">
        <f t="shared" si="28"/>
        <v>0</v>
      </c>
      <c r="AM27" s="33">
        <f t="shared" si="28"/>
        <v>6.0969999999999995</v>
      </c>
      <c r="AN27" s="33">
        <v>0</v>
      </c>
      <c r="AO27" s="48" t="s">
        <v>77</v>
      </c>
      <c r="AP27" s="48" t="s">
        <v>77</v>
      </c>
      <c r="AQ27" s="48" t="s">
        <v>77</v>
      </c>
      <c r="AR27" s="48" t="s">
        <v>77</v>
      </c>
      <c r="AS27" s="48" t="s">
        <v>77</v>
      </c>
      <c r="AT27" s="48" t="s">
        <v>77</v>
      </c>
      <c r="AU27" s="48" t="s">
        <v>77</v>
      </c>
      <c r="AV27" s="48" t="s">
        <v>77</v>
      </c>
      <c r="AW27" s="48" t="s">
        <v>77</v>
      </c>
      <c r="AX27" s="48" t="s">
        <v>77</v>
      </c>
      <c r="AY27" s="48" t="s">
        <v>77</v>
      </c>
      <c r="AZ27" s="48" t="s">
        <v>77</v>
      </c>
      <c r="BA27" s="48" t="s">
        <v>77</v>
      </c>
      <c r="BB27" s="48" t="s">
        <v>77</v>
      </c>
      <c r="BC27" s="48" t="s">
        <v>77</v>
      </c>
    </row>
    <row r="28" spans="1:55" s="18" customFormat="1" ht="84" x14ac:dyDescent="0.15">
      <c r="A28" s="23" t="s">
        <v>99</v>
      </c>
      <c r="B28" s="24" t="s">
        <v>101</v>
      </c>
      <c r="C28" s="25" t="s">
        <v>102</v>
      </c>
      <c r="D28" s="49">
        <v>6.5038608</v>
      </c>
      <c r="E28" s="49">
        <f>SUM(F28:H28)</f>
        <v>6.5831999999999997</v>
      </c>
      <c r="F28" s="49">
        <v>0</v>
      </c>
      <c r="G28" s="49">
        <v>0</v>
      </c>
      <c r="H28" s="49">
        <f>AM28*1.2</f>
        <v>6.5831999999999997</v>
      </c>
      <c r="I28" s="49">
        <v>0</v>
      </c>
      <c r="J28" s="49">
        <f>SUM(K28:M28)</f>
        <v>6.5831999999999997</v>
      </c>
      <c r="K28" s="49">
        <v>0</v>
      </c>
      <c r="L28" s="49">
        <v>0</v>
      </c>
      <c r="M28" s="49">
        <f>AM28*1.2</f>
        <v>6.5831999999999997</v>
      </c>
      <c r="N28" s="49">
        <v>0</v>
      </c>
      <c r="O28" s="50" t="s">
        <v>77</v>
      </c>
      <c r="P28" s="50" t="s">
        <v>77</v>
      </c>
      <c r="Q28" s="50" t="s">
        <v>77</v>
      </c>
      <c r="R28" s="50" t="s">
        <v>77</v>
      </c>
      <c r="S28" s="50" t="s">
        <v>77</v>
      </c>
      <c r="T28" s="50" t="s">
        <v>77</v>
      </c>
      <c r="U28" s="50" t="s">
        <v>77</v>
      </c>
      <c r="V28" s="50" t="s">
        <v>77</v>
      </c>
      <c r="W28" s="50" t="s">
        <v>77</v>
      </c>
      <c r="X28" s="50" t="s">
        <v>77</v>
      </c>
      <c r="Y28" s="50" t="s">
        <v>77</v>
      </c>
      <c r="Z28" s="50" t="s">
        <v>77</v>
      </c>
      <c r="AA28" s="50" t="s">
        <v>77</v>
      </c>
      <c r="AB28" s="50" t="s">
        <v>77</v>
      </c>
      <c r="AC28" s="50" t="s">
        <v>77</v>
      </c>
      <c r="AD28" s="45">
        <v>5.4198839999999997</v>
      </c>
      <c r="AE28" s="27">
        <f>AF28+AG28+AH28+AI28</f>
        <v>5.4859999999999998</v>
      </c>
      <c r="AF28" s="27">
        <f t="shared" ref="AF28:AF29" si="29">AK28</f>
        <v>0</v>
      </c>
      <c r="AG28" s="27">
        <f t="shared" ref="AG28:AG29" si="30">AL28</f>
        <v>0</v>
      </c>
      <c r="AH28" s="27">
        <f t="shared" ref="AH28:AH29" si="31">AM28</f>
        <v>5.4859999999999998</v>
      </c>
      <c r="AI28" s="27">
        <f t="shared" ref="AI28:AI29" si="32">AN28</f>
        <v>0</v>
      </c>
      <c r="AJ28" s="27">
        <f>AK28+AL28+AM28+AN28</f>
        <v>5.4859999999999998</v>
      </c>
      <c r="AK28" s="27">
        <v>0</v>
      </c>
      <c r="AL28" s="27">
        <v>0</v>
      </c>
      <c r="AM28" s="45">
        <v>5.4859999999999998</v>
      </c>
      <c r="AN28" s="27">
        <v>0</v>
      </c>
      <c r="AO28" s="50" t="s">
        <v>77</v>
      </c>
      <c r="AP28" s="50" t="s">
        <v>77</v>
      </c>
      <c r="AQ28" s="50" t="s">
        <v>77</v>
      </c>
      <c r="AR28" s="50" t="s">
        <v>77</v>
      </c>
      <c r="AS28" s="50" t="s">
        <v>77</v>
      </c>
      <c r="AT28" s="50" t="s">
        <v>77</v>
      </c>
      <c r="AU28" s="50" t="s">
        <v>77</v>
      </c>
      <c r="AV28" s="50" t="s">
        <v>77</v>
      </c>
      <c r="AW28" s="50" t="s">
        <v>77</v>
      </c>
      <c r="AX28" s="50" t="s">
        <v>77</v>
      </c>
      <c r="AY28" s="50" t="s">
        <v>77</v>
      </c>
      <c r="AZ28" s="50" t="s">
        <v>77</v>
      </c>
      <c r="BA28" s="50" t="s">
        <v>77</v>
      </c>
      <c r="BB28" s="50" t="s">
        <v>77</v>
      </c>
      <c r="BC28" s="50" t="s">
        <v>77</v>
      </c>
    </row>
    <row r="29" spans="1:55" s="18" customFormat="1" ht="84" x14ac:dyDescent="0.15">
      <c r="A29" s="23" t="s">
        <v>99</v>
      </c>
      <c r="B29" s="24" t="s">
        <v>103</v>
      </c>
      <c r="C29" s="25" t="s">
        <v>104</v>
      </c>
      <c r="D29" s="49">
        <v>0.75988680000000008</v>
      </c>
      <c r="E29" s="49">
        <f t="shared" ref="E29" si="33">SUM(F29:H29)</f>
        <v>0.73319999999999996</v>
      </c>
      <c r="F29" s="49">
        <v>0</v>
      </c>
      <c r="G29" s="49">
        <v>0</v>
      </c>
      <c r="H29" s="49">
        <f>AM29*1.2</f>
        <v>0.73319999999999996</v>
      </c>
      <c r="I29" s="49">
        <v>0</v>
      </c>
      <c r="J29" s="49">
        <f t="shared" ref="J29" si="34">SUM(K29:M29)</f>
        <v>0.73319999999999996</v>
      </c>
      <c r="K29" s="49">
        <v>0</v>
      </c>
      <c r="L29" s="49">
        <v>0</v>
      </c>
      <c r="M29" s="49">
        <f>AM29*1.2</f>
        <v>0.73319999999999996</v>
      </c>
      <c r="N29" s="49">
        <v>0</v>
      </c>
      <c r="O29" s="50" t="s">
        <v>77</v>
      </c>
      <c r="P29" s="50" t="s">
        <v>77</v>
      </c>
      <c r="Q29" s="50" t="s">
        <v>77</v>
      </c>
      <c r="R29" s="50" t="s">
        <v>77</v>
      </c>
      <c r="S29" s="50" t="s">
        <v>77</v>
      </c>
      <c r="T29" s="50" t="s">
        <v>77</v>
      </c>
      <c r="U29" s="50" t="s">
        <v>77</v>
      </c>
      <c r="V29" s="50" t="s">
        <v>77</v>
      </c>
      <c r="W29" s="50" t="s">
        <v>77</v>
      </c>
      <c r="X29" s="50" t="s">
        <v>77</v>
      </c>
      <c r="Y29" s="50" t="s">
        <v>77</v>
      </c>
      <c r="Z29" s="50" t="s">
        <v>77</v>
      </c>
      <c r="AA29" s="50" t="s">
        <v>77</v>
      </c>
      <c r="AB29" s="50" t="s">
        <v>77</v>
      </c>
      <c r="AC29" s="50" t="s">
        <v>77</v>
      </c>
      <c r="AD29" s="45">
        <v>0.633239</v>
      </c>
      <c r="AE29" s="27">
        <f>AF29+AG29+AH29+AI29</f>
        <v>0.61099999999999999</v>
      </c>
      <c r="AF29" s="27">
        <f t="shared" si="29"/>
        <v>0</v>
      </c>
      <c r="AG29" s="27">
        <f t="shared" si="30"/>
        <v>0</v>
      </c>
      <c r="AH29" s="27">
        <f t="shared" si="31"/>
        <v>0.61099999999999999</v>
      </c>
      <c r="AI29" s="27">
        <f t="shared" si="32"/>
        <v>0</v>
      </c>
      <c r="AJ29" s="27">
        <f>AK29+AL29+AM29+AN29</f>
        <v>0.61099999999999999</v>
      </c>
      <c r="AK29" s="27">
        <v>0</v>
      </c>
      <c r="AL29" s="27">
        <v>0</v>
      </c>
      <c r="AM29" s="45">
        <v>0.61099999999999999</v>
      </c>
      <c r="AN29" s="27">
        <v>0</v>
      </c>
      <c r="AO29" s="50" t="s">
        <v>77</v>
      </c>
      <c r="AP29" s="50" t="s">
        <v>77</v>
      </c>
      <c r="AQ29" s="50" t="s">
        <v>77</v>
      </c>
      <c r="AR29" s="50" t="s">
        <v>77</v>
      </c>
      <c r="AS29" s="50" t="s">
        <v>77</v>
      </c>
      <c r="AT29" s="50" t="s">
        <v>77</v>
      </c>
      <c r="AU29" s="50" t="s">
        <v>77</v>
      </c>
      <c r="AV29" s="50" t="s">
        <v>77</v>
      </c>
      <c r="AW29" s="50" t="s">
        <v>77</v>
      </c>
      <c r="AX29" s="50" t="s">
        <v>77</v>
      </c>
      <c r="AY29" s="50" t="s">
        <v>77</v>
      </c>
      <c r="AZ29" s="50" t="s">
        <v>77</v>
      </c>
      <c r="BA29" s="50" t="s">
        <v>77</v>
      </c>
      <c r="BB29" s="50" t="s">
        <v>77</v>
      </c>
      <c r="BC29" s="50" t="s">
        <v>77</v>
      </c>
    </row>
    <row r="30" spans="1:55" s="32" customFormat="1" ht="34.200000000000003" x14ac:dyDescent="0.15">
      <c r="A30" s="26" t="s">
        <v>105</v>
      </c>
      <c r="B30" s="22" t="s">
        <v>106</v>
      </c>
      <c r="C30" s="28"/>
      <c r="D30" s="31">
        <v>24.778034399999996</v>
      </c>
      <c r="E30" s="31">
        <f>E31+E32</f>
        <v>7.3163999999999998</v>
      </c>
      <c r="F30" s="31">
        <f t="shared" ref="F30" si="35">F31+F32</f>
        <v>0</v>
      </c>
      <c r="G30" s="31">
        <f t="shared" ref="G30" si="36">G31+G32</f>
        <v>0</v>
      </c>
      <c r="H30" s="31">
        <f t="shared" ref="H30" si="37">H31+H32</f>
        <v>7.3163999999999998</v>
      </c>
      <c r="I30" s="31">
        <f t="shared" ref="I30" si="38">I31+I32</f>
        <v>0</v>
      </c>
      <c r="J30" s="31">
        <f>J31+J32</f>
        <v>7.3163999999999998</v>
      </c>
      <c r="K30" s="31">
        <f t="shared" ref="K30" si="39">K31+K32</f>
        <v>0</v>
      </c>
      <c r="L30" s="31">
        <f t="shared" ref="L30" si="40">L31+L32</f>
        <v>0</v>
      </c>
      <c r="M30" s="31">
        <f t="shared" ref="M30" si="41">M31+M32</f>
        <v>7.3163999999999998</v>
      </c>
      <c r="N30" s="31">
        <f t="shared" ref="N30" si="42">N31+N32</f>
        <v>0</v>
      </c>
      <c r="O30" s="48" t="s">
        <v>77</v>
      </c>
      <c r="P30" s="48" t="s">
        <v>77</v>
      </c>
      <c r="Q30" s="48" t="s">
        <v>77</v>
      </c>
      <c r="R30" s="48" t="s">
        <v>77</v>
      </c>
      <c r="S30" s="48" t="s">
        <v>77</v>
      </c>
      <c r="T30" s="48" t="s">
        <v>77</v>
      </c>
      <c r="U30" s="48" t="s">
        <v>77</v>
      </c>
      <c r="V30" s="48" t="s">
        <v>77</v>
      </c>
      <c r="W30" s="48" t="s">
        <v>77</v>
      </c>
      <c r="X30" s="48" t="s">
        <v>77</v>
      </c>
      <c r="Y30" s="48" t="s">
        <v>77</v>
      </c>
      <c r="Z30" s="48" t="s">
        <v>77</v>
      </c>
      <c r="AA30" s="48" t="s">
        <v>77</v>
      </c>
      <c r="AB30" s="48" t="s">
        <v>77</v>
      </c>
      <c r="AC30" s="48" t="s">
        <v>77</v>
      </c>
      <c r="AD30" s="46">
        <f>AD31+AD32</f>
        <v>20.648361999999999</v>
      </c>
      <c r="AE30" s="33">
        <f t="shared" ref="AE30" si="43">AE31+AE32</f>
        <v>6.0969999999999995</v>
      </c>
      <c r="AF30" s="33">
        <f t="shared" ref="AF30" si="44">AF31+AF32</f>
        <v>0</v>
      </c>
      <c r="AG30" s="33">
        <f t="shared" ref="AG30" si="45">AG31+AG32</f>
        <v>0</v>
      </c>
      <c r="AH30" s="33">
        <f t="shared" ref="AH30" si="46">AH31+AH32</f>
        <v>6.0969999999999995</v>
      </c>
      <c r="AI30" s="33">
        <f t="shared" ref="AI30" si="47">AI31+AI32</f>
        <v>0</v>
      </c>
      <c r="AJ30" s="33">
        <f t="shared" ref="AJ30" si="48">AJ31+AJ32</f>
        <v>6.0969999999999995</v>
      </c>
      <c r="AK30" s="33">
        <f t="shared" ref="AK30" si="49">AK31+AK32</f>
        <v>0</v>
      </c>
      <c r="AL30" s="33">
        <f t="shared" ref="AL30" si="50">AL31+AL32</f>
        <v>0</v>
      </c>
      <c r="AM30" s="33">
        <f t="shared" ref="AM30" si="51">AM31+AM32</f>
        <v>6.0969999999999995</v>
      </c>
      <c r="AN30" s="33">
        <f t="shared" ref="AN30" si="52">AN31+AN32</f>
        <v>0</v>
      </c>
      <c r="AO30" s="48" t="s">
        <v>77</v>
      </c>
      <c r="AP30" s="48" t="s">
        <v>77</v>
      </c>
      <c r="AQ30" s="48" t="s">
        <v>77</v>
      </c>
      <c r="AR30" s="48" t="s">
        <v>77</v>
      </c>
      <c r="AS30" s="48" t="s">
        <v>77</v>
      </c>
      <c r="AT30" s="48" t="s">
        <v>77</v>
      </c>
      <c r="AU30" s="48" t="s">
        <v>77</v>
      </c>
      <c r="AV30" s="48" t="s">
        <v>77</v>
      </c>
      <c r="AW30" s="48" t="s">
        <v>77</v>
      </c>
      <c r="AX30" s="48" t="s">
        <v>77</v>
      </c>
      <c r="AY30" s="48" t="s">
        <v>77</v>
      </c>
      <c r="AZ30" s="48" t="s">
        <v>77</v>
      </c>
      <c r="BA30" s="48" t="s">
        <v>77</v>
      </c>
      <c r="BB30" s="48" t="s">
        <v>77</v>
      </c>
      <c r="BC30" s="48" t="s">
        <v>77</v>
      </c>
    </row>
    <row r="31" spans="1:55" s="18" customFormat="1" ht="57" x14ac:dyDescent="0.15">
      <c r="A31" s="26" t="s">
        <v>107</v>
      </c>
      <c r="B31" s="22" t="s">
        <v>108</v>
      </c>
      <c r="C31" s="29"/>
      <c r="D31" s="30">
        <v>17.514286799999997</v>
      </c>
      <c r="E31" s="30">
        <f>E19</f>
        <v>0</v>
      </c>
      <c r="F31" s="30">
        <f t="shared" ref="F31:I31" si="53">F19</f>
        <v>0</v>
      </c>
      <c r="G31" s="30">
        <f t="shared" si="53"/>
        <v>0</v>
      </c>
      <c r="H31" s="30">
        <f t="shared" si="53"/>
        <v>0</v>
      </c>
      <c r="I31" s="30">
        <f t="shared" si="53"/>
        <v>0</v>
      </c>
      <c r="J31" s="30">
        <f>J19</f>
        <v>0</v>
      </c>
      <c r="K31" s="30">
        <f t="shared" ref="J31:X31" si="54">K19</f>
        <v>0</v>
      </c>
      <c r="L31" s="30">
        <f t="shared" si="54"/>
        <v>0</v>
      </c>
      <c r="M31" s="30">
        <f t="shared" si="54"/>
        <v>0</v>
      </c>
      <c r="N31" s="30">
        <f t="shared" si="54"/>
        <v>0</v>
      </c>
      <c r="O31" s="50" t="s">
        <v>77</v>
      </c>
      <c r="P31" s="50" t="s">
        <v>77</v>
      </c>
      <c r="Q31" s="50" t="s">
        <v>77</v>
      </c>
      <c r="R31" s="50" t="s">
        <v>77</v>
      </c>
      <c r="S31" s="50" t="s">
        <v>77</v>
      </c>
      <c r="T31" s="50" t="s">
        <v>77</v>
      </c>
      <c r="U31" s="50" t="s">
        <v>77</v>
      </c>
      <c r="V31" s="50" t="s">
        <v>77</v>
      </c>
      <c r="W31" s="50" t="s">
        <v>77</v>
      </c>
      <c r="X31" s="50" t="s">
        <v>77</v>
      </c>
      <c r="Y31" s="50" t="s">
        <v>77</v>
      </c>
      <c r="Z31" s="50" t="s">
        <v>77</v>
      </c>
      <c r="AA31" s="50" t="s">
        <v>77</v>
      </c>
      <c r="AB31" s="50" t="s">
        <v>77</v>
      </c>
      <c r="AC31" s="50" t="s">
        <v>77</v>
      </c>
      <c r="AD31" s="45">
        <f>AD19</f>
        <v>14.595238999999999</v>
      </c>
      <c r="AE31" s="27">
        <f>AE19</f>
        <v>0</v>
      </c>
      <c r="AF31" s="27">
        <f t="shared" ref="AF31:AI31" si="55">AF19</f>
        <v>0</v>
      </c>
      <c r="AG31" s="27">
        <f t="shared" si="55"/>
        <v>0</v>
      </c>
      <c r="AH31" s="27">
        <f t="shared" si="55"/>
        <v>0</v>
      </c>
      <c r="AI31" s="27">
        <f t="shared" si="55"/>
        <v>0</v>
      </c>
      <c r="AJ31" s="27">
        <f>AJ19</f>
        <v>0</v>
      </c>
      <c r="AK31" s="27">
        <f t="shared" ref="AK31:AN31" si="56">AK19</f>
        <v>0</v>
      </c>
      <c r="AL31" s="27">
        <f t="shared" si="56"/>
        <v>0</v>
      </c>
      <c r="AM31" s="27">
        <f t="shared" si="56"/>
        <v>0</v>
      </c>
      <c r="AN31" s="27">
        <f t="shared" si="56"/>
        <v>0</v>
      </c>
      <c r="AO31" s="50" t="s">
        <v>77</v>
      </c>
      <c r="AP31" s="50" t="s">
        <v>77</v>
      </c>
      <c r="AQ31" s="50" t="s">
        <v>77</v>
      </c>
      <c r="AR31" s="50" t="s">
        <v>77</v>
      </c>
      <c r="AS31" s="50" t="s">
        <v>77</v>
      </c>
      <c r="AT31" s="50" t="s">
        <v>77</v>
      </c>
      <c r="AU31" s="50" t="s">
        <v>77</v>
      </c>
      <c r="AV31" s="50" t="s">
        <v>77</v>
      </c>
      <c r="AW31" s="50" t="s">
        <v>77</v>
      </c>
      <c r="AX31" s="50" t="s">
        <v>77</v>
      </c>
      <c r="AY31" s="50" t="s">
        <v>77</v>
      </c>
      <c r="AZ31" s="50" t="s">
        <v>77</v>
      </c>
      <c r="BA31" s="50" t="s">
        <v>77</v>
      </c>
      <c r="BB31" s="50" t="s">
        <v>77</v>
      </c>
      <c r="BC31" s="50" t="s">
        <v>77</v>
      </c>
    </row>
    <row r="32" spans="1:55" s="18" customFormat="1" ht="22.8" x14ac:dyDescent="0.15">
      <c r="A32" s="26" t="s">
        <v>109</v>
      </c>
      <c r="B32" s="22" t="s">
        <v>110</v>
      </c>
      <c r="C32" s="29"/>
      <c r="D32" s="30">
        <v>7.2637476000000003</v>
      </c>
      <c r="E32" s="30">
        <f>E27</f>
        <v>7.3163999999999998</v>
      </c>
      <c r="F32" s="30">
        <f t="shared" ref="F32:I32" si="57">F27</f>
        <v>0</v>
      </c>
      <c r="G32" s="30">
        <f t="shared" si="57"/>
        <v>0</v>
      </c>
      <c r="H32" s="30">
        <f t="shared" si="57"/>
        <v>7.3163999999999998</v>
      </c>
      <c r="I32" s="30">
        <f t="shared" si="57"/>
        <v>0</v>
      </c>
      <c r="J32" s="30">
        <f>J27</f>
        <v>7.3163999999999998</v>
      </c>
      <c r="K32" s="30">
        <f t="shared" ref="J32:X32" si="58">K27</f>
        <v>0</v>
      </c>
      <c r="L32" s="30">
        <f t="shared" si="58"/>
        <v>0</v>
      </c>
      <c r="M32" s="30">
        <f t="shared" si="58"/>
        <v>7.3163999999999998</v>
      </c>
      <c r="N32" s="30">
        <f t="shared" si="58"/>
        <v>0</v>
      </c>
      <c r="O32" s="50" t="s">
        <v>77</v>
      </c>
      <c r="P32" s="50" t="s">
        <v>77</v>
      </c>
      <c r="Q32" s="50" t="s">
        <v>77</v>
      </c>
      <c r="R32" s="50" t="s">
        <v>77</v>
      </c>
      <c r="S32" s="50" t="s">
        <v>77</v>
      </c>
      <c r="T32" s="50" t="s">
        <v>77</v>
      </c>
      <c r="U32" s="50" t="s">
        <v>77</v>
      </c>
      <c r="V32" s="50" t="s">
        <v>77</v>
      </c>
      <c r="W32" s="50" t="s">
        <v>77</v>
      </c>
      <c r="X32" s="50" t="s">
        <v>77</v>
      </c>
      <c r="Y32" s="50" t="s">
        <v>77</v>
      </c>
      <c r="Z32" s="50" t="s">
        <v>77</v>
      </c>
      <c r="AA32" s="50" t="s">
        <v>77</v>
      </c>
      <c r="AB32" s="50" t="s">
        <v>77</v>
      </c>
      <c r="AC32" s="50" t="s">
        <v>77</v>
      </c>
      <c r="AD32" s="45">
        <f>AD27</f>
        <v>6.0531229999999994</v>
      </c>
      <c r="AE32" s="27">
        <f>AE27</f>
        <v>6.0969999999999995</v>
      </c>
      <c r="AF32" s="27">
        <f t="shared" ref="AF32:AI32" si="59">AF27</f>
        <v>0</v>
      </c>
      <c r="AG32" s="27">
        <f t="shared" si="59"/>
        <v>0</v>
      </c>
      <c r="AH32" s="27">
        <f t="shared" si="59"/>
        <v>6.0969999999999995</v>
      </c>
      <c r="AI32" s="27">
        <f t="shared" si="59"/>
        <v>0</v>
      </c>
      <c r="AJ32" s="27">
        <f>AJ27</f>
        <v>6.0969999999999995</v>
      </c>
      <c r="AK32" s="27">
        <f t="shared" ref="AK32:AN32" si="60">AK27</f>
        <v>0</v>
      </c>
      <c r="AL32" s="27">
        <f t="shared" si="60"/>
        <v>0</v>
      </c>
      <c r="AM32" s="27">
        <f t="shared" si="60"/>
        <v>6.0969999999999995</v>
      </c>
      <c r="AN32" s="27">
        <f t="shared" si="60"/>
        <v>0</v>
      </c>
      <c r="AO32" s="50" t="s">
        <v>77</v>
      </c>
      <c r="AP32" s="50" t="s">
        <v>77</v>
      </c>
      <c r="AQ32" s="50" t="s">
        <v>77</v>
      </c>
      <c r="AR32" s="50" t="s">
        <v>77</v>
      </c>
      <c r="AS32" s="50" t="s">
        <v>77</v>
      </c>
      <c r="AT32" s="50" t="s">
        <v>77</v>
      </c>
      <c r="AU32" s="50" t="s">
        <v>77</v>
      </c>
      <c r="AV32" s="50" t="s">
        <v>77</v>
      </c>
      <c r="AW32" s="50" t="s">
        <v>77</v>
      </c>
      <c r="AX32" s="50" t="s">
        <v>77</v>
      </c>
      <c r="AY32" s="50" t="s">
        <v>77</v>
      </c>
      <c r="AZ32" s="50" t="s">
        <v>77</v>
      </c>
      <c r="BA32" s="50" t="s">
        <v>77</v>
      </c>
      <c r="BB32" s="50" t="s">
        <v>77</v>
      </c>
      <c r="BC32" s="50" t="s">
        <v>77</v>
      </c>
    </row>
    <row r="33" spans="4:28" s="1" customFormat="1" x14ac:dyDescent="0.25"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</row>
    <row r="34" spans="4:28" s="1" customFormat="1" x14ac:dyDescent="0.25"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</row>
    <row r="36" spans="4:28" x14ac:dyDescent="0.25">
      <c r="D36" s="44"/>
      <c r="E36" s="44"/>
      <c r="F36" s="44"/>
      <c r="G36" s="44"/>
      <c r="H36" s="44"/>
      <c r="I36" s="44"/>
      <c r="J36" s="42"/>
    </row>
    <row r="37" spans="4:28" x14ac:dyDescent="0.25">
      <c r="D37" s="43"/>
      <c r="E37" s="43"/>
      <c r="F37" s="43"/>
      <c r="G37" s="43"/>
      <c r="H37" s="43"/>
      <c r="I37" s="43"/>
      <c r="J37" s="42"/>
    </row>
    <row r="38" spans="4:28" x14ac:dyDescent="0.25">
      <c r="D38" s="43"/>
      <c r="E38" s="43"/>
      <c r="F38" s="43"/>
      <c r="G38" s="43"/>
      <c r="H38" s="43"/>
      <c r="I38" s="43"/>
      <c r="J38" s="42"/>
    </row>
    <row r="39" spans="4:28" x14ac:dyDescent="0.25">
      <c r="D39" s="43"/>
      <c r="E39" s="43"/>
      <c r="F39" s="43"/>
      <c r="G39" s="43"/>
      <c r="H39" s="43"/>
      <c r="I39" s="43"/>
      <c r="J39" s="42"/>
    </row>
    <row r="40" spans="4:28" x14ac:dyDescent="0.25">
      <c r="D40" s="43"/>
      <c r="E40" s="43"/>
      <c r="F40" s="43"/>
      <c r="G40" s="43"/>
      <c r="H40" s="43"/>
      <c r="I40" s="43"/>
      <c r="J40" s="42"/>
    </row>
    <row r="41" spans="4:28" x14ac:dyDescent="0.25">
      <c r="D41" s="43"/>
      <c r="E41" s="43"/>
      <c r="F41" s="43"/>
      <c r="G41" s="43"/>
      <c r="H41" s="43"/>
      <c r="I41" s="43"/>
      <c r="J41" s="42"/>
    </row>
    <row r="42" spans="4:28" x14ac:dyDescent="0.25">
      <c r="D42" s="43"/>
      <c r="E42" s="43"/>
      <c r="F42" s="43"/>
      <c r="G42" s="43"/>
      <c r="H42" s="43"/>
      <c r="I42" s="43"/>
      <c r="J42" s="42"/>
    </row>
    <row r="43" spans="4:28" x14ac:dyDescent="0.25">
      <c r="D43" s="43"/>
      <c r="E43" s="43"/>
      <c r="F43" s="43"/>
      <c r="G43" s="43"/>
      <c r="H43" s="43"/>
      <c r="I43" s="43"/>
      <c r="J43" s="42"/>
    </row>
    <row r="44" spans="4:28" x14ac:dyDescent="0.25">
      <c r="D44" s="44"/>
      <c r="E44" s="44"/>
      <c r="F44" s="44"/>
      <c r="G44" s="44"/>
      <c r="H44" s="44"/>
      <c r="I44" s="44"/>
      <c r="J44" s="42"/>
    </row>
    <row r="45" spans="4:28" x14ac:dyDescent="0.25">
      <c r="D45" s="43"/>
      <c r="E45" s="43"/>
      <c r="F45" s="43"/>
      <c r="G45" s="43"/>
      <c r="H45" s="43"/>
      <c r="I45" s="43"/>
      <c r="J45" s="42"/>
    </row>
    <row r="46" spans="4:28" x14ac:dyDescent="0.25">
      <c r="D46" s="43"/>
      <c r="E46" s="43"/>
      <c r="F46" s="43"/>
      <c r="G46" s="43"/>
      <c r="H46" s="43"/>
      <c r="I46" s="43"/>
      <c r="J46" s="42"/>
    </row>
    <row r="47" spans="4:28" x14ac:dyDescent="0.25">
      <c r="D47" s="44"/>
      <c r="E47" s="44"/>
      <c r="F47" s="44"/>
      <c r="G47" s="44"/>
      <c r="H47" s="44"/>
      <c r="I47" s="44"/>
      <c r="J47" s="42"/>
    </row>
    <row r="48" spans="4:28" x14ac:dyDescent="0.25">
      <c r="D48" s="43"/>
      <c r="E48" s="43"/>
      <c r="F48" s="43"/>
      <c r="G48" s="43"/>
      <c r="H48" s="43"/>
      <c r="I48" s="43"/>
      <c r="J48" s="42"/>
    </row>
    <row r="49" spans="4:10" x14ac:dyDescent="0.25">
      <c r="D49" s="43"/>
      <c r="E49" s="43"/>
      <c r="F49" s="43"/>
      <c r="G49" s="43"/>
      <c r="H49" s="43"/>
      <c r="I49" s="43"/>
      <c r="J49" s="42"/>
    </row>
    <row r="50" spans="4:10" x14ac:dyDescent="0.25">
      <c r="D50" s="43"/>
      <c r="E50" s="42"/>
      <c r="F50" s="42"/>
      <c r="G50" s="42"/>
      <c r="H50" s="42"/>
      <c r="I50" s="42"/>
      <c r="J50" s="42"/>
    </row>
    <row r="51" spans="4:10" x14ac:dyDescent="0.25">
      <c r="D51" s="43"/>
      <c r="E51" s="42"/>
      <c r="F51" s="42"/>
      <c r="G51" s="42"/>
      <c r="H51" s="42"/>
      <c r="I51" s="42"/>
      <c r="J51" s="42"/>
    </row>
    <row r="52" spans="4:10" x14ac:dyDescent="0.25">
      <c r="D52" s="43"/>
      <c r="E52" s="42"/>
      <c r="F52" s="42"/>
      <c r="G52" s="42"/>
      <c r="H52" s="42"/>
      <c r="I52" s="42"/>
      <c r="J52" s="42"/>
    </row>
    <row r="53" spans="4:10" x14ac:dyDescent="0.25">
      <c r="D53" s="43"/>
      <c r="E53" s="42"/>
      <c r="F53" s="42"/>
      <c r="G53" s="42"/>
      <c r="H53" s="42"/>
      <c r="I53" s="42"/>
      <c r="J53" s="42"/>
    </row>
    <row r="54" spans="4:10" x14ac:dyDescent="0.25">
      <c r="D54" s="43"/>
      <c r="E54" s="42"/>
      <c r="F54" s="42"/>
      <c r="G54" s="42"/>
      <c r="H54" s="42"/>
      <c r="I54" s="42"/>
      <c r="J54" s="42"/>
    </row>
    <row r="55" spans="4:10" x14ac:dyDescent="0.25">
      <c r="D55" s="43"/>
      <c r="E55" s="42"/>
      <c r="F55" s="42"/>
      <c r="G55" s="42"/>
      <c r="H55" s="42"/>
      <c r="I55" s="42"/>
      <c r="J55" s="42"/>
    </row>
    <row r="56" spans="4:10" x14ac:dyDescent="0.25">
      <c r="D56" s="43"/>
      <c r="E56" s="42"/>
      <c r="F56" s="42"/>
      <c r="G56" s="42"/>
      <c r="H56" s="42"/>
      <c r="I56" s="42"/>
      <c r="J56" s="42"/>
    </row>
    <row r="57" spans="4:10" x14ac:dyDescent="0.25">
      <c r="D57" s="43"/>
      <c r="E57" s="42"/>
      <c r="F57" s="42"/>
      <c r="G57" s="42"/>
      <c r="H57" s="42"/>
      <c r="I57" s="42"/>
      <c r="J57" s="42"/>
    </row>
    <row r="58" spans="4:10" x14ac:dyDescent="0.25">
      <c r="D58" s="42"/>
      <c r="E58" s="42"/>
      <c r="F58" s="42"/>
      <c r="G58" s="42"/>
      <c r="H58" s="42"/>
      <c r="I58" s="42"/>
      <c r="J58" s="42"/>
    </row>
    <row r="59" spans="4:10" x14ac:dyDescent="0.25">
      <c r="D59" s="42"/>
      <c r="E59" s="42"/>
      <c r="F59" s="42"/>
      <c r="G59" s="42"/>
      <c r="H59" s="42"/>
      <c r="I59" s="42"/>
      <c r="J59" s="42"/>
    </row>
    <row r="60" spans="4:10" x14ac:dyDescent="0.25">
      <c r="D60" s="42"/>
      <c r="E60" s="42"/>
      <c r="F60" s="42"/>
      <c r="G60" s="42"/>
      <c r="H60" s="42"/>
      <c r="I60" s="42"/>
      <c r="J60" s="42"/>
    </row>
    <row r="61" spans="4:10" x14ac:dyDescent="0.25">
      <c r="D61" s="42"/>
      <c r="E61" s="42"/>
      <c r="F61" s="42"/>
      <c r="G61" s="42"/>
      <c r="H61" s="42"/>
      <c r="I61" s="42"/>
      <c r="J61" s="42"/>
    </row>
    <row r="62" spans="4:10" x14ac:dyDescent="0.25">
      <c r="D62" s="42"/>
      <c r="E62" s="42"/>
      <c r="F62" s="42"/>
      <c r="G62" s="42"/>
      <c r="H62" s="42"/>
      <c r="I62" s="42"/>
      <c r="J62" s="42"/>
    </row>
    <row r="63" spans="4:10" x14ac:dyDescent="0.25">
      <c r="D63" s="42"/>
      <c r="E63" s="42"/>
      <c r="F63" s="42"/>
      <c r="G63" s="42"/>
      <c r="H63" s="42"/>
      <c r="I63" s="42"/>
      <c r="J63" s="42"/>
    </row>
    <row r="64" spans="4:10" x14ac:dyDescent="0.25">
      <c r="D64" s="42"/>
      <c r="E64" s="42"/>
      <c r="F64" s="42"/>
      <c r="G64" s="42"/>
      <c r="H64" s="42"/>
      <c r="I64" s="42"/>
      <c r="J64" s="42"/>
    </row>
    <row r="65" spans="4:10" x14ac:dyDescent="0.25">
      <c r="D65" s="42"/>
      <c r="E65" s="42"/>
      <c r="F65" s="42"/>
      <c r="G65" s="42"/>
      <c r="H65" s="42"/>
      <c r="I65" s="42"/>
      <c r="J65" s="42"/>
    </row>
    <row r="66" spans="4:10" x14ac:dyDescent="0.25">
      <c r="D66" s="42"/>
      <c r="E66" s="42"/>
      <c r="F66" s="42"/>
      <c r="G66" s="42"/>
      <c r="H66" s="42"/>
      <c r="I66" s="42"/>
      <c r="J66" s="42"/>
    </row>
    <row r="67" spans="4:10" x14ac:dyDescent="0.25">
      <c r="D67" s="42"/>
      <c r="E67" s="42"/>
      <c r="F67" s="42"/>
      <c r="G67" s="42"/>
      <c r="H67" s="42"/>
      <c r="I67" s="42"/>
      <c r="J67" s="42"/>
    </row>
    <row r="68" spans="4:10" x14ac:dyDescent="0.25">
      <c r="D68" s="42"/>
      <c r="E68" s="42"/>
      <c r="F68" s="42"/>
      <c r="G68" s="42"/>
      <c r="H68" s="42"/>
      <c r="I68" s="42"/>
      <c r="J68" s="42"/>
    </row>
    <row r="69" spans="4:10" x14ac:dyDescent="0.25">
      <c r="D69" s="42"/>
      <c r="E69" s="42"/>
      <c r="F69" s="42"/>
      <c r="G69" s="42"/>
      <c r="H69" s="42"/>
      <c r="I69" s="42"/>
      <c r="J69" s="42"/>
    </row>
    <row r="70" spans="4:10" x14ac:dyDescent="0.25">
      <c r="D70" s="42"/>
      <c r="E70" s="42"/>
      <c r="F70" s="42"/>
      <c r="G70" s="42"/>
      <c r="H70" s="42"/>
      <c r="I70" s="42"/>
      <c r="J70" s="42"/>
    </row>
    <row r="71" spans="4:10" x14ac:dyDescent="0.25">
      <c r="D71" s="42"/>
      <c r="E71" s="42"/>
      <c r="F71" s="42"/>
      <c r="G71" s="42"/>
      <c r="H71" s="42"/>
      <c r="I71" s="42"/>
      <c r="J71" s="42"/>
    </row>
    <row r="72" spans="4:10" x14ac:dyDescent="0.25">
      <c r="D72" s="42"/>
      <c r="E72" s="42"/>
      <c r="F72" s="42"/>
      <c r="G72" s="42"/>
      <c r="H72" s="42"/>
      <c r="I72" s="42"/>
      <c r="J72" s="42"/>
    </row>
    <row r="73" spans="4:10" x14ac:dyDescent="0.25">
      <c r="D73" s="42"/>
      <c r="E73" s="42"/>
      <c r="F73" s="42"/>
      <c r="G73" s="42"/>
      <c r="H73" s="42"/>
      <c r="I73" s="42"/>
      <c r="J73" s="42"/>
    </row>
    <row r="74" spans="4:10" x14ac:dyDescent="0.25">
      <c r="D74" s="42"/>
      <c r="E74" s="42"/>
      <c r="F74" s="42"/>
      <c r="G74" s="42"/>
      <c r="H74" s="42"/>
      <c r="I74" s="42"/>
      <c r="J74" s="42"/>
    </row>
    <row r="75" spans="4:10" x14ac:dyDescent="0.25">
      <c r="D75" s="42"/>
      <c r="E75" s="42"/>
      <c r="F75" s="42"/>
      <c r="G75" s="42"/>
      <c r="H75" s="42"/>
      <c r="I75" s="42"/>
      <c r="J75" s="42"/>
    </row>
    <row r="76" spans="4:10" x14ac:dyDescent="0.25">
      <c r="D76" s="42"/>
      <c r="E76" s="42"/>
      <c r="F76" s="42"/>
      <c r="G76" s="42"/>
      <c r="H76" s="42"/>
      <c r="I76" s="42"/>
      <c r="J76" s="42"/>
    </row>
    <row r="77" spans="4:10" x14ac:dyDescent="0.25">
      <c r="D77" s="42"/>
      <c r="E77" s="42"/>
      <c r="F77" s="42"/>
      <c r="G77" s="42"/>
      <c r="H77" s="42"/>
      <c r="I77" s="42"/>
      <c r="J77" s="42"/>
    </row>
    <row r="78" spans="4:10" x14ac:dyDescent="0.25">
      <c r="D78" s="42"/>
      <c r="E78" s="42"/>
      <c r="F78" s="42"/>
      <c r="G78" s="42"/>
      <c r="H78" s="42"/>
      <c r="I78" s="42"/>
      <c r="J78" s="42"/>
    </row>
    <row r="79" spans="4:10" x14ac:dyDescent="0.25">
      <c r="D79" s="42"/>
      <c r="E79" s="42"/>
      <c r="F79" s="42"/>
      <c r="G79" s="42"/>
      <c r="H79" s="42"/>
      <c r="I79" s="42"/>
      <c r="J79" s="42"/>
    </row>
  </sheetData>
  <mergeCells count="29">
    <mergeCell ref="A14:A17"/>
    <mergeCell ref="B14:B17"/>
    <mergeCell ref="C14:C17"/>
    <mergeCell ref="AD16:AD17"/>
    <mergeCell ref="D16:D17"/>
    <mergeCell ref="E16:I16"/>
    <mergeCell ref="J16:N16"/>
    <mergeCell ref="O16:S16"/>
    <mergeCell ref="T16:X16"/>
    <mergeCell ref="AX2:BC2"/>
    <mergeCell ref="A3:BC3"/>
    <mergeCell ref="V4:W4"/>
    <mergeCell ref="X4:Y4"/>
    <mergeCell ref="Z4:AA4"/>
    <mergeCell ref="W6:AK6"/>
    <mergeCell ref="D14:AC14"/>
    <mergeCell ref="AD14:BC14"/>
    <mergeCell ref="E15:AC15"/>
    <mergeCell ref="Y16:AC16"/>
    <mergeCell ref="W7:AK7"/>
    <mergeCell ref="Z9:AA9"/>
    <mergeCell ref="Y12:AM12"/>
    <mergeCell ref="AE16:AI16"/>
    <mergeCell ref="AJ16:AN16"/>
    <mergeCell ref="AY16:BC16"/>
    <mergeCell ref="AO16:AS16"/>
    <mergeCell ref="AT16:AX16"/>
    <mergeCell ref="AE15:BC15"/>
    <mergeCell ref="Y11:AM11"/>
  </mergeCells>
  <pageMargins left="0" right="0" top="0.74803149606299213" bottom="0" header="0.11811023622047245" footer="0.11811023622047245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D05.14_1026601509110_17_66_0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2020-05-07T06:59:20Z</cp:lastPrinted>
  <dcterms:created xsi:type="dcterms:W3CDTF">2018-08-15T05:32:37Z</dcterms:created>
  <dcterms:modified xsi:type="dcterms:W3CDTF">2020-05-07T07:03:23Z</dcterms:modified>
</cp:coreProperties>
</file>