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7496" windowHeight="7428"/>
  </bookViews>
  <sheets>
    <sheet name="D05.14_1026601509110_11_66_0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D29" i="2"/>
  <c r="D27" i="2"/>
  <c r="D26" i="2"/>
  <c r="D25" i="2"/>
  <c r="D24" i="2"/>
  <c r="D23" i="2"/>
  <c r="D22" i="2"/>
  <c r="D21" i="2"/>
  <c r="I30" i="2"/>
  <c r="I29" i="2"/>
  <c r="I32" i="2"/>
  <c r="I27" i="2"/>
  <c r="I26" i="2"/>
  <c r="I25" i="2"/>
  <c r="I24" i="2"/>
  <c r="I23" i="2"/>
  <c r="I22" i="2"/>
  <c r="I21" i="2"/>
  <c r="I20" i="2" s="1"/>
  <c r="L20" i="2"/>
  <c r="O30" i="2" l="1"/>
  <c r="O29" i="2"/>
  <c r="O27" i="2"/>
  <c r="O26" i="2"/>
  <c r="O25" i="2"/>
  <c r="O24" i="2"/>
  <c r="O22" i="2" l="1"/>
  <c r="N33" i="2" l="1"/>
  <c r="N30" i="2"/>
  <c r="N29" i="2"/>
  <c r="N28" i="2"/>
  <c r="N27" i="2"/>
  <c r="N26" i="2"/>
  <c r="N25" i="2"/>
  <c r="N24" i="2"/>
  <c r="N22" i="2"/>
  <c r="T33" i="2"/>
  <c r="T30" i="2"/>
  <c r="T29" i="2"/>
  <c r="T28" i="2"/>
  <c r="T27" i="2"/>
  <c r="T26" i="2"/>
  <c r="T25" i="2"/>
  <c r="T24" i="2"/>
  <c r="T23" i="2"/>
  <c r="N23" i="2" s="1"/>
  <c r="O23" i="2" s="1"/>
  <c r="T22" i="2"/>
  <c r="T21" i="2"/>
  <c r="N21" i="2" s="1"/>
  <c r="O21" i="2" s="1"/>
  <c r="T20" i="2"/>
  <c r="N20" i="2" s="1"/>
  <c r="L33" i="2"/>
  <c r="L32" i="2"/>
  <c r="L31" i="2" s="1"/>
  <c r="T31" i="2" s="1"/>
  <c r="N31" i="2" s="1"/>
  <c r="I33" i="2"/>
  <c r="I31" i="2"/>
  <c r="G28" i="2"/>
  <c r="G33" i="2" s="1"/>
  <c r="G20" i="2"/>
  <c r="G32" i="2" s="1"/>
  <c r="G31" i="2" s="1"/>
  <c r="D28" i="2"/>
  <c r="D20" i="2"/>
  <c r="D33" i="2" l="1"/>
  <c r="O33" i="2" s="1"/>
  <c r="O28" i="2"/>
  <c r="O20" i="2"/>
  <c r="T32" i="2"/>
  <c r="N32" i="2" s="1"/>
  <c r="O32" i="2" s="1"/>
  <c r="D31" i="2"/>
  <c r="O31" i="2" s="1"/>
  <c r="U22" i="2" l="1"/>
  <c r="U24" i="2"/>
  <c r="U26" i="2"/>
  <c r="U28" i="2"/>
  <c r="U30" i="2"/>
  <c r="U32" i="2"/>
  <c r="U21" i="2"/>
  <c r="U23" i="2"/>
  <c r="U25" i="2"/>
  <c r="U27" i="2"/>
  <c r="U29" i="2"/>
  <c r="U31" i="2"/>
  <c r="U33" i="2"/>
  <c r="U20" i="2" l="1"/>
</calcChain>
</file>

<file path=xl/sharedStrings.xml><?xml version="1.0" encoding="utf-8"?>
<sst xmlns="http://schemas.openxmlformats.org/spreadsheetml/2006/main" count="269" uniqueCount="66">
  <si>
    <t>-</t>
  </si>
  <si>
    <t>%</t>
  </si>
  <si>
    <t>млн. рублей
(с НДС)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</si>
  <si>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</si>
  <si>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</si>
  <si>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</si>
  <si>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</si>
  <si>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фактический объем финансирования,
в том числе за счет:</t>
  </si>
  <si>
    <t>Общий объем финансирования,
в том числе за счет:</t>
  </si>
  <si>
    <t>иных источников
финансирования</t>
  </si>
  <si>
    <t>Факт</t>
  </si>
  <si>
    <t>План</t>
  </si>
  <si>
    <t>Причины отклонений</t>
  </si>
  <si>
    <t>Отклонение от плана финансирования по итогам отчетного периода</t>
  </si>
  <si>
    <t>Финансирование капитальных вложений, млн. рублей 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</si>
  <si>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</si>
  <si>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</si>
  <si>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</si>
  <si>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</si>
  <si>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</si>
  <si>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</si>
  <si>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</si>
  <si>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</si>
  <si>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</si>
  <si>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</si>
  <si>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</si>
  <si>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</si>
  <si>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</si>
  <si>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к приказу Минэнерго России
от 25 апреля 2018 г. № 320</t>
  </si>
  <si>
    <t>Приложение № 11</t>
  </si>
  <si>
    <t>нд</t>
  </si>
  <si>
    <t>2020</t>
  </si>
  <si>
    <t xml:space="preserve">Всего 2020 год 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</si>
  <si>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</si>
  <si>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</si>
  <si>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</si>
  <si>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</si>
  <si>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</si>
  <si>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</si>
  <si>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</si>
  <si>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</si>
  <si>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</si>
  <si>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</si>
  <si>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</si>
  <si>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</si>
  <si>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</si>
  <si>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</si>
  <si>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</si>
  <si>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</si>
  <si>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</si>
  <si>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</si>
  <si>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</si>
  <si>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</si>
  <si>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</si>
  <si>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</si>
  <si>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</si>
  <si>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</si>
  <si>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</si>
  <si>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</si>
  <si>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</si>
  <si>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</si>
  <si>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Приказом Правительства Свердловской области Министерства энергетики и ЖКХ Свердловской области от 24.07.2019 № 272</t>
  </si>
  <si>
    <t>Запланировано на IV кв 2020 г.</t>
  </si>
  <si>
    <t>Уточнение стоимости по результатам заключенного договора</t>
  </si>
  <si>
    <t>полугодие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</si>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</sst>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9">
    <xf numFmtId="0" fontId="0" fillId="0" borderId="0" xfId="0"/>
    <xf numFmtId="0" fontId="1" fillId="0" borderId="0" xfId="1"/>
    <xf numFmtId="0" fontId="2" fillId="0" borderId="0" xfId="1" applyNumberFormat="1" applyFont="1" applyBorder="1" applyAlignment="1">
      <alignment horizontal="left"/>
    </xf>
    <xf numFmtId="0" fontId="2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3" fillId="0" borderId="9" xfId="1" applyNumberFormat="1" applyFont="1" applyBorder="1" applyAlignment="1"/>
    <xf numFmtId="0" fontId="2" fillId="0" borderId="0" xfId="1" applyNumberFormat="1" applyFont="1" applyBorder="1" applyAlignment="1">
      <alignment horizontal="right" vertical="top" wrapText="1"/>
    </xf>
    <xf numFmtId="0" fontId="2" fillId="0" borderId="0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9" fontId="3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7" fillId="0" borderId="9" xfId="1" applyNumberFormat="1" applyFont="1" applyBorder="1" applyAlignment="1">
      <alignment horizontal="center"/>
    </xf>
    <xf numFmtId="0" fontId="2" fillId="0" borderId="7" xfId="1" applyNumberFormat="1" applyFont="1" applyBorder="1" applyAlignment="1">
      <alignment horizontal="center" vertical="center" textRotation="90" wrapText="1"/>
    </xf>
    <xf numFmtId="0" fontId="2" fillId="0" borderId="5" xfId="1" applyNumberFormat="1" applyFont="1" applyBorder="1" applyAlignment="1">
      <alignment horizontal="center" vertical="center" textRotation="90" wrapText="1"/>
    </xf>
    <xf numFmtId="49" fontId="3" fillId="0" borderId="9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topLeftCell="D16" workbookViewId="0">
      <selection activeCell="T21" sqref="T21"/>
    </sheetView>
  </sheetViews>
  <sheetFormatPr defaultColWidth="9.109375" defaultRowHeight="13.2" x14ac:dyDescent="0.25"/>
  <cols>
    <col min="1" max="1" width="9.44140625" style="1" customWidth="1"/>
    <col min="2" max="2" width="32.88671875" style="1" customWidth="1"/>
    <col min="3" max="3" width="8.88671875" style="1" customWidth="1"/>
    <col min="4" max="16384" width="9.109375" style="1"/>
  </cols>
  <sheetData>
    <row r="1" spans="1:24" s="2" customFormat="1" ht="21" customHeight="1" x14ac:dyDescent="0.2">
      <c r="X1" s="11" t="s">
        <v>29</v>
      </c>
    </row>
    <row r="2" spans="1:24" s="2" customFormat="1" ht="24" customHeight="1" x14ac:dyDescent="0.2">
      <c r="P2" s="10"/>
      <c r="Q2" s="10"/>
      <c r="R2" s="10"/>
      <c r="S2" s="10"/>
      <c r="T2" s="10"/>
      <c r="U2" s="10"/>
      <c r="V2" s="27" t="s">
        <v>28</v>
      </c>
      <c r="W2" s="27"/>
      <c r="X2" s="27"/>
    </row>
    <row r="3" spans="1:24" s="7" customFormat="1" ht="12" customHeight="1" x14ac:dyDescent="0.25">
      <c r="A3" s="28" t="s">
        <v>27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</row>
    <row r="4" spans="1:24" s="7" customFormat="1" x14ac:dyDescent="0.25">
      <c r="H4" s="8" t="s">
        <v>26</v>
      </c>
      <c r="I4" s="29" t="s">
        <v>64</v>
      </c>
      <c r="J4" s="29"/>
      <c r="L4" s="29" t="s">
        <v>31</v>
      </c>
      <c r="M4" s="29"/>
      <c r="N4" s="7" t="s">
        <v>25</v>
      </c>
    </row>
    <row r="5" spans="1:24" s="6" customFormat="1" ht="11.25" customHeight="1" x14ac:dyDescent="0.3"/>
    <row r="6" spans="1:24" s="7" customFormat="1" x14ac:dyDescent="0.25">
      <c r="H6" s="8" t="s">
        <v>24</v>
      </c>
      <c r="I6" s="31" t="s">
        <v>23</v>
      </c>
      <c r="J6" s="31"/>
      <c r="K6" s="31"/>
      <c r="L6" s="31"/>
      <c r="M6" s="31"/>
      <c r="N6" s="31"/>
      <c r="O6" s="31"/>
      <c r="P6" s="31"/>
      <c r="Q6" s="31"/>
      <c r="R6" s="9"/>
    </row>
    <row r="7" spans="1:24" s="2" customFormat="1" ht="12.75" customHeight="1" x14ac:dyDescent="0.2">
      <c r="I7" s="30" t="s">
        <v>22</v>
      </c>
      <c r="J7" s="30"/>
      <c r="K7" s="30"/>
      <c r="L7" s="30"/>
      <c r="M7" s="30"/>
      <c r="N7" s="30"/>
      <c r="O7" s="30"/>
      <c r="P7" s="30"/>
      <c r="Q7" s="30"/>
      <c r="R7" s="30"/>
    </row>
    <row r="8" spans="1:24" s="6" customFormat="1" ht="11.25" customHeight="1" x14ac:dyDescent="0.25"/>
    <row r="9" spans="1:24" s="7" customFormat="1" ht="12" x14ac:dyDescent="0.25">
      <c r="K9" s="8" t="s">
        <v>21</v>
      </c>
      <c r="L9" s="34" t="s">
        <v>31</v>
      </c>
      <c r="M9" s="34"/>
      <c r="N9" s="7" t="s">
        <v>20</v>
      </c>
    </row>
    <row r="10" spans="1:24" s="6" customFormat="1" ht="11.25" customHeight="1" x14ac:dyDescent="0.3"/>
    <row r="11" spans="1:24" s="7" customFormat="1" ht="27.6" customHeight="1" x14ac:dyDescent="0.25">
      <c r="J11" s="8" t="s">
        <v>19</v>
      </c>
      <c r="K11" s="35" t="s">
        <v>61</v>
      </c>
      <c r="L11" s="35"/>
      <c r="M11" s="35"/>
      <c r="N11" s="35"/>
      <c r="O11" s="35"/>
      <c r="P11" s="35"/>
      <c r="Q11" s="35"/>
      <c r="R11" s="35"/>
      <c r="S11" s="35"/>
    </row>
    <row r="12" spans="1:24" s="2" customFormat="1" ht="12.75" customHeight="1" x14ac:dyDescent="0.2">
      <c r="K12" s="30" t="s">
        <v>18</v>
      </c>
      <c r="L12" s="30"/>
      <c r="M12" s="30"/>
      <c r="N12" s="30"/>
      <c r="O12" s="30"/>
      <c r="P12" s="30"/>
      <c r="Q12" s="30"/>
      <c r="R12" s="30"/>
      <c r="S12" s="30"/>
    </row>
    <row r="13" spans="1:24" s="6" customFormat="1" ht="11.25" customHeight="1" x14ac:dyDescent="0.25"/>
    <row r="14" spans="1:24" s="2" customFormat="1" ht="15" customHeight="1" x14ac:dyDescent="0.2">
      <c r="A14" s="36" t="s">
        <v>17</v>
      </c>
      <c r="B14" s="36" t="s">
        <v>16</v>
      </c>
      <c r="C14" s="36" t="s">
        <v>15</v>
      </c>
      <c r="D14" s="39" t="s">
        <v>14</v>
      </c>
      <c r="E14" s="39"/>
      <c r="F14" s="39"/>
      <c r="G14" s="39"/>
      <c r="H14" s="39"/>
      <c r="I14" s="39"/>
      <c r="J14" s="39"/>
      <c r="K14" s="39"/>
      <c r="L14" s="39"/>
      <c r="M14" s="40"/>
      <c r="N14" s="41" t="s">
        <v>13</v>
      </c>
      <c r="O14" s="42"/>
      <c r="P14" s="42"/>
      <c r="Q14" s="42"/>
      <c r="R14" s="42"/>
      <c r="S14" s="42"/>
      <c r="T14" s="42"/>
      <c r="U14" s="42"/>
      <c r="V14" s="42"/>
      <c r="W14" s="43"/>
      <c r="X14" s="36" t="s">
        <v>12</v>
      </c>
    </row>
    <row r="15" spans="1:24" s="2" customFormat="1" ht="15" customHeight="1" x14ac:dyDescent="0.2">
      <c r="A15" s="37"/>
      <c r="B15" s="37"/>
      <c r="C15" s="37"/>
      <c r="D15" s="47" t="s">
        <v>32</v>
      </c>
      <c r="E15" s="39"/>
      <c r="F15" s="39"/>
      <c r="G15" s="39"/>
      <c r="H15" s="39"/>
      <c r="I15" s="39"/>
      <c r="J15" s="39"/>
      <c r="K15" s="39"/>
      <c r="L15" s="39"/>
      <c r="M15" s="40"/>
      <c r="N15" s="44"/>
      <c r="O15" s="45"/>
      <c r="P15" s="45"/>
      <c r="Q15" s="45"/>
      <c r="R15" s="45"/>
      <c r="S15" s="45"/>
      <c r="T15" s="45"/>
      <c r="U15" s="45"/>
      <c r="V15" s="45"/>
      <c r="W15" s="46"/>
      <c r="X15" s="37"/>
    </row>
    <row r="16" spans="1:24" s="2" customFormat="1" ht="15" customHeight="1" x14ac:dyDescent="0.2">
      <c r="A16" s="37"/>
      <c r="B16" s="37"/>
      <c r="C16" s="37"/>
      <c r="D16" s="47" t="s">
        <v>11</v>
      </c>
      <c r="E16" s="39"/>
      <c r="F16" s="39"/>
      <c r="G16" s="39"/>
      <c r="H16" s="40"/>
      <c r="I16" s="47" t="s">
        <v>10</v>
      </c>
      <c r="J16" s="39"/>
      <c r="K16" s="39"/>
      <c r="L16" s="39"/>
      <c r="M16" s="40"/>
      <c r="N16" s="48" t="s">
        <v>8</v>
      </c>
      <c r="O16" s="48"/>
      <c r="P16" s="48" t="s">
        <v>6</v>
      </c>
      <c r="Q16" s="48"/>
      <c r="R16" s="48" t="s">
        <v>5</v>
      </c>
      <c r="S16" s="48"/>
      <c r="T16" s="48" t="s">
        <v>4</v>
      </c>
      <c r="U16" s="48"/>
      <c r="V16" s="48" t="s">
        <v>9</v>
      </c>
      <c r="W16" s="48"/>
      <c r="X16" s="37"/>
    </row>
    <row r="17" spans="1:24" s="2" customFormat="1" ht="111.75" customHeight="1" x14ac:dyDescent="0.2">
      <c r="A17" s="37"/>
      <c r="B17" s="37"/>
      <c r="C17" s="37"/>
      <c r="D17" s="32" t="s">
        <v>8</v>
      </c>
      <c r="E17" s="32" t="s">
        <v>6</v>
      </c>
      <c r="F17" s="32" t="s">
        <v>5</v>
      </c>
      <c r="G17" s="32" t="s">
        <v>4</v>
      </c>
      <c r="H17" s="32" t="s">
        <v>3</v>
      </c>
      <c r="I17" s="32" t="s">
        <v>7</v>
      </c>
      <c r="J17" s="32" t="s">
        <v>6</v>
      </c>
      <c r="K17" s="32" t="s">
        <v>5</v>
      </c>
      <c r="L17" s="32" t="s">
        <v>4</v>
      </c>
      <c r="M17" s="32" t="s">
        <v>3</v>
      </c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37"/>
    </row>
    <row r="18" spans="1:24" s="2" customFormat="1" ht="40.5" customHeight="1" x14ac:dyDescent="0.2">
      <c r="A18" s="38"/>
      <c r="B18" s="38"/>
      <c r="C18" s="38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5" t="s">
        <v>2</v>
      </c>
      <c r="O18" s="5" t="s">
        <v>1</v>
      </c>
      <c r="P18" s="5" t="s">
        <v>2</v>
      </c>
      <c r="Q18" s="5" t="s">
        <v>1</v>
      </c>
      <c r="R18" s="5" t="s">
        <v>2</v>
      </c>
      <c r="S18" s="5" t="s">
        <v>1</v>
      </c>
      <c r="T18" s="5" t="s">
        <v>2</v>
      </c>
      <c r="U18" s="5" t="s">
        <v>1</v>
      </c>
      <c r="V18" s="5" t="s">
        <v>2</v>
      </c>
      <c r="W18" s="5" t="s">
        <v>1</v>
      </c>
      <c r="X18" s="38"/>
    </row>
    <row r="19" spans="1:24" s="2" customFormat="1" ht="10.199999999999999" x14ac:dyDescent="0.2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  <c r="Q19" s="3">
        <v>17</v>
      </c>
      <c r="R19" s="3">
        <v>18</v>
      </c>
      <c r="S19" s="3">
        <v>19</v>
      </c>
      <c r="T19" s="3">
        <v>20</v>
      </c>
      <c r="U19" s="3">
        <v>21</v>
      </c>
      <c r="V19" s="3">
        <v>22</v>
      </c>
      <c r="W19" s="3">
        <v>23</v>
      </c>
      <c r="X19" s="3">
        <v>24</v>
      </c>
    </row>
    <row r="20" spans="1:24" s="2" customFormat="1" ht="34.200000000000003" x14ac:dyDescent="0.2">
      <c r="A20" s="20" t="s">
        <v>33</v>
      </c>
      <c r="B20" s="21" t="s">
        <v>34</v>
      </c>
      <c r="C20" s="13"/>
      <c r="D20" s="14">
        <f>D21+D22+D23+D24+D25+D26+D27</f>
        <v>17.514286799999997</v>
      </c>
      <c r="E20" s="22" t="s">
        <v>30</v>
      </c>
      <c r="F20" s="22" t="s">
        <v>30</v>
      </c>
      <c r="G20" s="14">
        <f>G21+G22+G23+G24+G25+G26+G27</f>
        <v>17.514286799999997</v>
      </c>
      <c r="H20" s="22" t="s">
        <v>30</v>
      </c>
      <c r="I20" s="23">
        <f>I21+I22+I23+I24+I25+I27</f>
        <v>2.8798240000000002</v>
      </c>
      <c r="J20" s="22" t="s">
        <v>30</v>
      </c>
      <c r="K20" s="22" t="s">
        <v>30</v>
      </c>
      <c r="L20" s="23">
        <f>L21+L22+L23+L24+L25+L27</f>
        <v>2.8798240000000002</v>
      </c>
      <c r="M20" s="22" t="s">
        <v>30</v>
      </c>
      <c r="N20" s="23">
        <f>T20</f>
        <v>-14.634462799999998</v>
      </c>
      <c r="O20" s="24">
        <f>N20/D20</f>
        <v>-0.83557286500527106</v>
      </c>
      <c r="P20" s="22" t="s">
        <v>30</v>
      </c>
      <c r="Q20" s="22" t="s">
        <v>30</v>
      </c>
      <c r="R20" s="22" t="s">
        <v>30</v>
      </c>
      <c r="S20" s="22" t="s">
        <v>30</v>
      </c>
      <c r="T20" s="23">
        <f>L20-G20</f>
        <v>-14.634462799999998</v>
      </c>
      <c r="U20" s="24">
        <f>O20</f>
        <v>-0.83557286500527106</v>
      </c>
      <c r="V20" s="22" t="s">
        <v>30</v>
      </c>
      <c r="W20" s="22" t="s">
        <v>30</v>
      </c>
      <c r="X20" s="5"/>
    </row>
    <row r="21" spans="1:24" s="2" customFormat="1" ht="30.6" x14ac:dyDescent="0.2">
      <c r="A21" s="15" t="s">
        <v>33</v>
      </c>
      <c r="B21" s="16" t="s">
        <v>35</v>
      </c>
      <c r="C21" s="17" t="s">
        <v>36</v>
      </c>
      <c r="D21" s="18">
        <f>G21</f>
        <v>1.9290635999999999</v>
      </c>
      <c r="E21" s="22" t="s">
        <v>30</v>
      </c>
      <c r="F21" s="22" t="s">
        <v>30</v>
      </c>
      <c r="G21" s="18">
        <v>1.9290635999999999</v>
      </c>
      <c r="H21" s="22" t="s">
        <v>30</v>
      </c>
      <c r="I21" s="23">
        <f>L21</f>
        <v>1.4399120000000001</v>
      </c>
      <c r="J21" s="22" t="s">
        <v>30</v>
      </c>
      <c r="K21" s="22" t="s">
        <v>30</v>
      </c>
      <c r="L21" s="23">
        <v>1.4399120000000001</v>
      </c>
      <c r="M21" s="22" t="s">
        <v>30</v>
      </c>
      <c r="N21" s="23">
        <f t="shared" ref="N21:N33" si="0">T21</f>
        <v>-0.4891515999999998</v>
      </c>
      <c r="O21" s="24">
        <f>N21/D21</f>
        <v>-0.25356945203880255</v>
      </c>
      <c r="P21" s="22" t="s">
        <v>30</v>
      </c>
      <c r="Q21" s="22" t="s">
        <v>30</v>
      </c>
      <c r="R21" s="22" t="s">
        <v>30</v>
      </c>
      <c r="S21" s="22" t="s">
        <v>30</v>
      </c>
      <c r="T21" s="23">
        <f t="shared" ref="T21:T33" si="1">L21-G21</f>
        <v>-0.4891515999999998</v>
      </c>
      <c r="U21" s="24">
        <f t="shared" ref="U21:U33" si="2">O21</f>
        <v>-0.25356945203880255</v>
      </c>
      <c r="V21" s="22" t="s">
        <v>30</v>
      </c>
      <c r="W21" s="22" t="s">
        <v>30</v>
      </c>
      <c r="X21" s="5" t="s">
        <v>62</v>
      </c>
    </row>
    <row r="22" spans="1:24" s="2" customFormat="1" ht="60" x14ac:dyDescent="0.2">
      <c r="A22" s="15" t="s">
        <v>33</v>
      </c>
      <c r="B22" s="16" t="s">
        <v>37</v>
      </c>
      <c r="C22" s="17" t="s">
        <v>38</v>
      </c>
      <c r="D22" s="18">
        <f t="shared" ref="D22:D30" si="3">G22</f>
        <v>8.74437</v>
      </c>
      <c r="E22" s="22" t="s">
        <v>30</v>
      </c>
      <c r="F22" s="22" t="s">
        <v>30</v>
      </c>
      <c r="G22" s="18">
        <v>8.74437</v>
      </c>
      <c r="H22" s="22" t="s">
        <v>30</v>
      </c>
      <c r="I22" s="23">
        <f t="shared" ref="I22:I30" si="4">L22</f>
        <v>0</v>
      </c>
      <c r="J22" s="22" t="s">
        <v>30</v>
      </c>
      <c r="K22" s="22" t="s">
        <v>30</v>
      </c>
      <c r="L22" s="23">
        <v>0</v>
      </c>
      <c r="M22" s="22" t="s">
        <v>30</v>
      </c>
      <c r="N22" s="23">
        <f t="shared" si="0"/>
        <v>-8.74437</v>
      </c>
      <c r="O22" s="24">
        <f>N22/D22</f>
        <v>-1</v>
      </c>
      <c r="P22" s="22" t="s">
        <v>30</v>
      </c>
      <c r="Q22" s="22" t="s">
        <v>30</v>
      </c>
      <c r="R22" s="22" t="s">
        <v>30</v>
      </c>
      <c r="S22" s="22" t="s">
        <v>30</v>
      </c>
      <c r="T22" s="23">
        <f t="shared" si="1"/>
        <v>-8.74437</v>
      </c>
      <c r="U22" s="24">
        <f t="shared" si="2"/>
        <v>-1</v>
      </c>
      <c r="V22" s="22" t="s">
        <v>30</v>
      </c>
      <c r="W22" s="22" t="s">
        <v>30</v>
      </c>
      <c r="X22" s="5" t="s">
        <v>62</v>
      </c>
    </row>
    <row r="23" spans="1:24" s="2" customFormat="1" ht="30.6" x14ac:dyDescent="0.2">
      <c r="A23" s="15" t="s">
        <v>33</v>
      </c>
      <c r="B23" s="16" t="s">
        <v>39</v>
      </c>
      <c r="C23" s="17" t="s">
        <v>40</v>
      </c>
      <c r="D23" s="18">
        <f t="shared" si="3"/>
        <v>1.9290635999999999</v>
      </c>
      <c r="E23" s="22" t="s">
        <v>30</v>
      </c>
      <c r="F23" s="22" t="s">
        <v>30</v>
      </c>
      <c r="G23" s="18">
        <v>1.9290635999999999</v>
      </c>
      <c r="H23" s="22" t="s">
        <v>30</v>
      </c>
      <c r="I23" s="23">
        <f t="shared" si="4"/>
        <v>1.4399120000000001</v>
      </c>
      <c r="J23" s="22" t="s">
        <v>30</v>
      </c>
      <c r="K23" s="22" t="s">
        <v>30</v>
      </c>
      <c r="L23" s="23">
        <v>1.4399120000000001</v>
      </c>
      <c r="M23" s="22" t="s">
        <v>30</v>
      </c>
      <c r="N23" s="23">
        <f t="shared" si="0"/>
        <v>-0.4891515999999998</v>
      </c>
      <c r="O23" s="24">
        <f t="shared" ref="O23:O33" si="5">N23/D23</f>
        <v>-0.25356945203880255</v>
      </c>
      <c r="P23" s="22" t="s">
        <v>30</v>
      </c>
      <c r="Q23" s="22" t="s">
        <v>30</v>
      </c>
      <c r="R23" s="22" t="s">
        <v>30</v>
      </c>
      <c r="S23" s="22" t="s">
        <v>30</v>
      </c>
      <c r="T23" s="23">
        <f t="shared" si="1"/>
        <v>-0.4891515999999998</v>
      </c>
      <c r="U23" s="24">
        <f t="shared" si="2"/>
        <v>-0.25356945203880255</v>
      </c>
      <c r="V23" s="22" t="s">
        <v>30</v>
      </c>
      <c r="W23" s="22" t="s">
        <v>30</v>
      </c>
      <c r="X23" s="5" t="s">
        <v>62</v>
      </c>
    </row>
    <row r="24" spans="1:24" s="2" customFormat="1" ht="36" x14ac:dyDescent="0.2">
      <c r="A24" s="15" t="s">
        <v>33</v>
      </c>
      <c r="B24" s="16" t="s">
        <v>41</v>
      </c>
      <c r="C24" s="17" t="s">
        <v>42</v>
      </c>
      <c r="D24" s="18">
        <f t="shared" si="3"/>
        <v>2.6303879999999999</v>
      </c>
      <c r="E24" s="22" t="s">
        <v>30</v>
      </c>
      <c r="F24" s="22" t="s">
        <v>30</v>
      </c>
      <c r="G24" s="18">
        <v>2.6303879999999999</v>
      </c>
      <c r="H24" s="22" t="s">
        <v>30</v>
      </c>
      <c r="I24" s="23">
        <f t="shared" si="4"/>
        <v>0</v>
      </c>
      <c r="J24" s="22" t="s">
        <v>30</v>
      </c>
      <c r="K24" s="22" t="s">
        <v>30</v>
      </c>
      <c r="L24" s="23">
        <v>0</v>
      </c>
      <c r="M24" s="22" t="s">
        <v>30</v>
      </c>
      <c r="N24" s="23">
        <f t="shared" si="0"/>
        <v>-2.6303879999999999</v>
      </c>
      <c r="O24" s="24">
        <f t="shared" si="5"/>
        <v>-1</v>
      </c>
      <c r="P24" s="22" t="s">
        <v>30</v>
      </c>
      <c r="Q24" s="22" t="s">
        <v>30</v>
      </c>
      <c r="R24" s="22" t="s">
        <v>30</v>
      </c>
      <c r="S24" s="22" t="s">
        <v>30</v>
      </c>
      <c r="T24" s="23">
        <f t="shared" si="1"/>
        <v>-2.6303879999999999</v>
      </c>
      <c r="U24" s="24">
        <f t="shared" si="2"/>
        <v>-1</v>
      </c>
      <c r="V24" s="22" t="s">
        <v>30</v>
      </c>
      <c r="W24" s="22" t="s">
        <v>30</v>
      </c>
      <c r="X24" s="5" t="s">
        <v>62</v>
      </c>
    </row>
    <row r="25" spans="1:24" s="2" customFormat="1" ht="30.6" x14ac:dyDescent="0.2">
      <c r="A25" s="15" t="s">
        <v>33</v>
      </c>
      <c r="B25" s="16" t="s">
        <v>43</v>
      </c>
      <c r="C25" s="17" t="s">
        <v>44</v>
      </c>
      <c r="D25" s="18">
        <f t="shared" si="3"/>
        <v>0.72985919999999993</v>
      </c>
      <c r="E25" s="22" t="s">
        <v>30</v>
      </c>
      <c r="F25" s="22" t="s">
        <v>30</v>
      </c>
      <c r="G25" s="18">
        <v>0.72985919999999993</v>
      </c>
      <c r="H25" s="22" t="s">
        <v>30</v>
      </c>
      <c r="I25" s="23">
        <f t="shared" si="4"/>
        <v>0</v>
      </c>
      <c r="J25" s="22" t="s">
        <v>30</v>
      </c>
      <c r="K25" s="22" t="s">
        <v>30</v>
      </c>
      <c r="L25" s="23">
        <v>0</v>
      </c>
      <c r="M25" s="22" t="s">
        <v>30</v>
      </c>
      <c r="N25" s="23">
        <f t="shared" si="0"/>
        <v>-0.72985919999999993</v>
      </c>
      <c r="O25" s="24">
        <f t="shared" si="5"/>
        <v>-1</v>
      </c>
      <c r="P25" s="22" t="s">
        <v>30</v>
      </c>
      <c r="Q25" s="22" t="s">
        <v>30</v>
      </c>
      <c r="R25" s="22" t="s">
        <v>30</v>
      </c>
      <c r="S25" s="22" t="s">
        <v>30</v>
      </c>
      <c r="T25" s="23">
        <f t="shared" si="1"/>
        <v>-0.72985919999999993</v>
      </c>
      <c r="U25" s="24">
        <f t="shared" si="2"/>
        <v>-1</v>
      </c>
      <c r="V25" s="22" t="s">
        <v>30</v>
      </c>
      <c r="W25" s="22" t="s">
        <v>30</v>
      </c>
      <c r="X25" s="5" t="s">
        <v>62</v>
      </c>
    </row>
    <row r="26" spans="1:24" s="2" customFormat="1" ht="36" x14ac:dyDescent="0.2">
      <c r="A26" s="15" t="s">
        <v>33</v>
      </c>
      <c r="B26" s="16" t="s">
        <v>45</v>
      </c>
      <c r="C26" s="17" t="s">
        <v>46</v>
      </c>
      <c r="D26" s="18">
        <f t="shared" si="3"/>
        <v>0.68683440000000007</v>
      </c>
      <c r="E26" s="22" t="s">
        <v>30</v>
      </c>
      <c r="F26" s="22" t="s">
        <v>30</v>
      </c>
      <c r="G26" s="18">
        <v>0.68683440000000007</v>
      </c>
      <c r="H26" s="22" t="s">
        <v>30</v>
      </c>
      <c r="I26" s="23">
        <f t="shared" si="4"/>
        <v>0</v>
      </c>
      <c r="J26" s="22" t="s">
        <v>30</v>
      </c>
      <c r="K26" s="22" t="s">
        <v>30</v>
      </c>
      <c r="L26" s="23">
        <v>0</v>
      </c>
      <c r="M26" s="22" t="s">
        <v>30</v>
      </c>
      <c r="N26" s="23">
        <f t="shared" si="0"/>
        <v>-0.68683440000000007</v>
      </c>
      <c r="O26" s="24">
        <f t="shared" si="5"/>
        <v>-1</v>
      </c>
      <c r="P26" s="22" t="s">
        <v>30</v>
      </c>
      <c r="Q26" s="22" t="s">
        <v>30</v>
      </c>
      <c r="R26" s="22" t="s">
        <v>30</v>
      </c>
      <c r="S26" s="22" t="s">
        <v>30</v>
      </c>
      <c r="T26" s="23">
        <f t="shared" si="1"/>
        <v>-0.68683440000000007</v>
      </c>
      <c r="U26" s="24">
        <f t="shared" si="2"/>
        <v>-1</v>
      </c>
      <c r="V26" s="22" t="s">
        <v>30</v>
      </c>
      <c r="W26" s="22" t="s">
        <v>30</v>
      </c>
      <c r="X26" s="5" t="s">
        <v>62</v>
      </c>
    </row>
    <row r="27" spans="1:24" s="2" customFormat="1" ht="48" x14ac:dyDescent="0.2">
      <c r="A27" s="15" t="s">
        <v>33</v>
      </c>
      <c r="B27" s="16" t="s">
        <v>47</v>
      </c>
      <c r="C27" s="17" t="s">
        <v>48</v>
      </c>
      <c r="D27" s="18">
        <f t="shared" si="3"/>
        <v>0.86470800000000003</v>
      </c>
      <c r="E27" s="22" t="s">
        <v>30</v>
      </c>
      <c r="F27" s="22" t="s">
        <v>30</v>
      </c>
      <c r="G27" s="18">
        <v>0.86470800000000003</v>
      </c>
      <c r="H27" s="22" t="s">
        <v>30</v>
      </c>
      <c r="I27" s="23">
        <f t="shared" si="4"/>
        <v>0</v>
      </c>
      <c r="J27" s="22" t="s">
        <v>30</v>
      </c>
      <c r="K27" s="22" t="s">
        <v>30</v>
      </c>
      <c r="L27" s="23">
        <v>0</v>
      </c>
      <c r="M27" s="22" t="s">
        <v>30</v>
      </c>
      <c r="N27" s="23">
        <f t="shared" si="0"/>
        <v>-0.86470800000000003</v>
      </c>
      <c r="O27" s="24">
        <f t="shared" si="5"/>
        <v>-1</v>
      </c>
      <c r="P27" s="22" t="s">
        <v>30</v>
      </c>
      <c r="Q27" s="22" t="s">
        <v>30</v>
      </c>
      <c r="R27" s="22" t="s">
        <v>30</v>
      </c>
      <c r="S27" s="22" t="s">
        <v>30</v>
      </c>
      <c r="T27" s="23">
        <f t="shared" si="1"/>
        <v>-0.86470800000000003</v>
      </c>
      <c r="U27" s="24">
        <f t="shared" si="2"/>
        <v>-1</v>
      </c>
      <c r="V27" s="22" t="s">
        <v>30</v>
      </c>
      <c r="W27" s="22" t="s">
        <v>30</v>
      </c>
      <c r="X27" s="5" t="s">
        <v>62</v>
      </c>
    </row>
    <row r="28" spans="1:24" s="2" customFormat="1" ht="22.8" x14ac:dyDescent="0.2">
      <c r="A28" s="20" t="s">
        <v>49</v>
      </c>
      <c r="B28" s="21" t="s">
        <v>50</v>
      </c>
      <c r="C28" s="13"/>
      <c r="D28" s="14">
        <f>D29+D30</f>
        <v>7.2637475999999994</v>
      </c>
      <c r="E28" s="22" t="s">
        <v>30</v>
      </c>
      <c r="F28" s="22" t="s">
        <v>30</v>
      </c>
      <c r="G28" s="14">
        <f>G29+G30</f>
        <v>7.2637475999999994</v>
      </c>
      <c r="H28" s="22" t="s">
        <v>30</v>
      </c>
      <c r="I28" s="23">
        <v>7.3162200000000004</v>
      </c>
      <c r="J28" s="22" t="s">
        <v>30</v>
      </c>
      <c r="K28" s="22" t="s">
        <v>30</v>
      </c>
      <c r="L28" s="23">
        <v>7.3162200000000004</v>
      </c>
      <c r="M28" s="22" t="s">
        <v>30</v>
      </c>
      <c r="N28" s="23">
        <f t="shared" si="0"/>
        <v>5.2472400000000974E-2</v>
      </c>
      <c r="O28" s="24">
        <f t="shared" si="5"/>
        <v>7.2238743537841234E-3</v>
      </c>
      <c r="P28" s="22" t="s">
        <v>30</v>
      </c>
      <c r="Q28" s="22" t="s">
        <v>30</v>
      </c>
      <c r="R28" s="22" t="s">
        <v>30</v>
      </c>
      <c r="S28" s="22" t="s">
        <v>30</v>
      </c>
      <c r="T28" s="23">
        <f t="shared" si="1"/>
        <v>5.2472400000000974E-2</v>
      </c>
      <c r="U28" s="26">
        <f t="shared" si="2"/>
        <v>7.2238743537841234E-3</v>
      </c>
      <c r="V28" s="22" t="s">
        <v>30</v>
      </c>
      <c r="W28" s="22" t="s">
        <v>30</v>
      </c>
      <c r="X28" s="3" t="s">
        <v>0</v>
      </c>
    </row>
    <row r="29" spans="1:24" s="2" customFormat="1" ht="48" x14ac:dyDescent="0.2">
      <c r="A29" s="15" t="s">
        <v>49</v>
      </c>
      <c r="B29" s="16" t="s">
        <v>51</v>
      </c>
      <c r="C29" s="17" t="s">
        <v>52</v>
      </c>
      <c r="D29" s="18">
        <f t="shared" si="3"/>
        <v>6.5038607999999991</v>
      </c>
      <c r="E29" s="22" t="s">
        <v>30</v>
      </c>
      <c r="F29" s="22" t="s">
        <v>30</v>
      </c>
      <c r="G29" s="19">
        <v>6.5038607999999991</v>
      </c>
      <c r="H29" s="22" t="s">
        <v>30</v>
      </c>
      <c r="I29" s="23">
        <f t="shared" si="4"/>
        <v>6.5834200000000003</v>
      </c>
      <c r="J29" s="22" t="s">
        <v>30</v>
      </c>
      <c r="K29" s="22" t="s">
        <v>30</v>
      </c>
      <c r="L29" s="23">
        <v>6.5834200000000003</v>
      </c>
      <c r="M29" s="22" t="s">
        <v>30</v>
      </c>
      <c r="N29" s="23">
        <f t="shared" si="0"/>
        <v>7.9559200000001162E-2</v>
      </c>
      <c r="O29" s="24">
        <f t="shared" si="5"/>
        <v>1.2232611128454836E-2</v>
      </c>
      <c r="P29" s="22" t="s">
        <v>30</v>
      </c>
      <c r="Q29" s="22" t="s">
        <v>30</v>
      </c>
      <c r="R29" s="22" t="s">
        <v>30</v>
      </c>
      <c r="S29" s="22" t="s">
        <v>30</v>
      </c>
      <c r="T29" s="23">
        <f t="shared" si="1"/>
        <v>7.9559200000001162E-2</v>
      </c>
      <c r="U29" s="26">
        <f t="shared" si="2"/>
        <v>1.2232611128454836E-2</v>
      </c>
      <c r="V29" s="22" t="s">
        <v>30</v>
      </c>
      <c r="W29" s="22" t="s">
        <v>30</v>
      </c>
      <c r="X29" s="3" t="s">
        <v>0</v>
      </c>
    </row>
    <row r="30" spans="1:24" s="2" customFormat="1" ht="61.2" x14ac:dyDescent="0.2">
      <c r="A30" s="15" t="s">
        <v>49</v>
      </c>
      <c r="B30" s="16" t="s">
        <v>53</v>
      </c>
      <c r="C30" s="17" t="s">
        <v>54</v>
      </c>
      <c r="D30" s="18">
        <f t="shared" si="3"/>
        <v>0.75988679999999997</v>
      </c>
      <c r="E30" s="22" t="s">
        <v>30</v>
      </c>
      <c r="F30" s="22" t="s">
        <v>30</v>
      </c>
      <c r="G30" s="19">
        <v>0.75988679999999997</v>
      </c>
      <c r="H30" s="22" t="s">
        <v>30</v>
      </c>
      <c r="I30" s="23">
        <f t="shared" si="4"/>
        <v>0.73280000000000001</v>
      </c>
      <c r="J30" s="22" t="s">
        <v>30</v>
      </c>
      <c r="K30" s="22" t="s">
        <v>30</v>
      </c>
      <c r="L30" s="23">
        <v>0.73280000000000001</v>
      </c>
      <c r="M30" s="22" t="s">
        <v>30</v>
      </c>
      <c r="N30" s="23">
        <f t="shared" si="0"/>
        <v>-2.7086799999999966E-2</v>
      </c>
      <c r="O30" s="24">
        <f t="shared" si="5"/>
        <v>-3.564583566920753E-2</v>
      </c>
      <c r="P30" s="22" t="s">
        <v>30</v>
      </c>
      <c r="Q30" s="22" t="s">
        <v>30</v>
      </c>
      <c r="R30" s="22" t="s">
        <v>30</v>
      </c>
      <c r="S30" s="22" t="s">
        <v>30</v>
      </c>
      <c r="T30" s="23">
        <f t="shared" si="1"/>
        <v>-2.7086799999999966E-2</v>
      </c>
      <c r="U30" s="26">
        <f t="shared" si="2"/>
        <v>-3.564583566920753E-2</v>
      </c>
      <c r="V30" s="22" t="s">
        <v>30</v>
      </c>
      <c r="W30" s="22" t="s">
        <v>30</v>
      </c>
      <c r="X30" s="25" t="s">
        <v>63</v>
      </c>
    </row>
    <row r="31" spans="1:24" s="2" customFormat="1" ht="22.8" x14ac:dyDescent="0.25">
      <c r="A31" s="20" t="s">
        <v>55</v>
      </c>
      <c r="B31" s="21" t="s">
        <v>56</v>
      </c>
      <c r="C31" s="4"/>
      <c r="D31" s="14" t="e">
        <f>D32+D33</f>
        <v>#VALUE!</v>
      </c>
      <c r="E31" s="22" t="s">
        <v>30</v>
      </c>
      <c r="F31" s="22" t="s">
        <v>30</v>
      </c>
      <c r="G31" s="14">
        <f>G32+G33</f>
        <v>24.778034399999996</v>
      </c>
      <c r="H31" s="22" t="s">
        <v>30</v>
      </c>
      <c r="I31" s="23">
        <f>I32+I33</f>
        <v>10.196044000000001</v>
      </c>
      <c r="J31" s="22" t="s">
        <v>30</v>
      </c>
      <c r="K31" s="22" t="s">
        <v>30</v>
      </c>
      <c r="L31" s="23">
        <f>L32+L33</f>
        <v>10.196044000000001</v>
      </c>
      <c r="M31" s="22" t="s">
        <v>30</v>
      </c>
      <c r="N31" s="23">
        <f t="shared" si="0"/>
        <v>-14.581990399999995</v>
      </c>
      <c r="O31" s="24" t="e">
        <f t="shared" si="5"/>
        <v>#VALUE!</v>
      </c>
      <c r="P31" s="22" t="s">
        <v>30</v>
      </c>
      <c r="Q31" s="22" t="s">
        <v>30</v>
      </c>
      <c r="R31" s="22" t="s">
        <v>30</v>
      </c>
      <c r="S31" s="22" t="s">
        <v>30</v>
      </c>
      <c r="T31" s="23">
        <f t="shared" si="1"/>
        <v>-14.581990399999995</v>
      </c>
      <c r="U31" s="24" t="e">
        <f t="shared" si="2"/>
        <v>#VALUE!</v>
      </c>
      <c r="V31" s="22" t="s">
        <v>30</v>
      </c>
      <c r="W31" s="22" t="s">
        <v>30</v>
      </c>
      <c r="X31" s="3" t="s">
        <v>0</v>
      </c>
    </row>
    <row r="32" spans="1:24" s="2" customFormat="1" ht="34.200000000000003" x14ac:dyDescent="0.25">
      <c r="A32" s="20" t="s">
        <v>57</v>
      </c>
      <c r="B32" s="21" t="s">
        <v>58</v>
      </c>
      <c r="C32" s="4"/>
      <c r="D32" s="14" t="s">
        <v>65</v>
      </c>
      <c r="E32" s="22" t="s">
        <v>30</v>
      </c>
      <c r="F32" s="22" t="s">
        <v>30</v>
      </c>
      <c r="G32" s="14">
        <f>G20</f>
        <v>17.514286799999997</v>
      </c>
      <c r="H32" s="22" t="s">
        <v>30</v>
      </c>
      <c r="I32" s="23">
        <f>I20</f>
        <v>2.8798240000000002</v>
      </c>
      <c r="J32" s="22" t="s">
        <v>30</v>
      </c>
      <c r="K32" s="22" t="s">
        <v>30</v>
      </c>
      <c r="L32" s="23">
        <f>L20</f>
        <v>2.8798240000000002</v>
      </c>
      <c r="M32" s="22" t="s">
        <v>30</v>
      </c>
      <c r="N32" s="23">
        <f t="shared" si="0"/>
        <v>-14.634462799999998</v>
      </c>
      <c r="O32" s="24" t="e">
        <f t="shared" si="5"/>
        <v>#VALUE!</v>
      </c>
      <c r="P32" s="22" t="s">
        <v>30</v>
      </c>
      <c r="Q32" s="22" t="s">
        <v>30</v>
      </c>
      <c r="R32" s="22" t="s">
        <v>30</v>
      </c>
      <c r="S32" s="22" t="s">
        <v>30</v>
      </c>
      <c r="T32" s="23">
        <f t="shared" si="1"/>
        <v>-14.634462799999998</v>
      </c>
      <c r="U32" s="24" t="e">
        <f t="shared" si="2"/>
        <v>#VALUE!</v>
      </c>
      <c r="V32" s="22" t="s">
        <v>30</v>
      </c>
      <c r="W32" s="22" t="s">
        <v>30</v>
      </c>
      <c r="X32" s="3" t="s">
        <v>0</v>
      </c>
    </row>
    <row r="33" spans="1:24" s="2" customFormat="1" ht="22.8" x14ac:dyDescent="0.25">
      <c r="A33" s="20" t="s">
        <v>59</v>
      </c>
      <c r="B33" s="21" t="s">
        <v>60</v>
      </c>
      <c r="C33" s="4"/>
      <c r="D33" s="14">
        <f>D28</f>
        <v>7.2637475999999994</v>
      </c>
      <c r="E33" s="22" t="s">
        <v>30</v>
      </c>
      <c r="F33" s="22" t="s">
        <v>30</v>
      </c>
      <c r="G33" s="14">
        <f>G28</f>
        <v>7.2637475999999994</v>
      </c>
      <c r="H33" s="22" t="s">
        <v>30</v>
      </c>
      <c r="I33" s="23">
        <f>I28</f>
        <v>7.3162200000000004</v>
      </c>
      <c r="J33" s="22" t="s">
        <v>30</v>
      </c>
      <c r="K33" s="22" t="s">
        <v>30</v>
      </c>
      <c r="L33" s="23">
        <f>L28</f>
        <v>7.3162200000000004</v>
      </c>
      <c r="M33" s="22" t="s">
        <v>30</v>
      </c>
      <c r="N33" s="23">
        <f t="shared" si="0"/>
        <v>5.2472400000000974E-2</v>
      </c>
      <c r="O33" s="24">
        <f t="shared" si="5"/>
        <v>7.2238743537841234E-3</v>
      </c>
      <c r="P33" s="22" t="s">
        <v>30</v>
      </c>
      <c r="Q33" s="22" t="s">
        <v>30</v>
      </c>
      <c r="R33" s="22" t="s">
        <v>30</v>
      </c>
      <c r="S33" s="22" t="s">
        <v>30</v>
      </c>
      <c r="T33" s="23">
        <f t="shared" si="1"/>
        <v>5.2472400000000974E-2</v>
      </c>
      <c r="U33" s="26">
        <f t="shared" si="2"/>
        <v>7.2238743537841234E-3</v>
      </c>
      <c r="V33" s="22" t="s">
        <v>30</v>
      </c>
      <c r="W33" s="22" t="s">
        <v>30</v>
      </c>
      <c r="X33" s="3" t="s">
        <v>0</v>
      </c>
    </row>
    <row r="35" spans="1:24" x14ac:dyDescent="0.25">
      <c r="D35" s="12"/>
    </row>
  </sheetData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G17:G18"/>
    <mergeCell ref="H17:H18"/>
    <mergeCell ref="E17:E18"/>
    <mergeCell ref="I17:I18"/>
    <mergeCell ref="L9:M9"/>
    <mergeCell ref="K11:S11"/>
    <mergeCell ref="K12:S12"/>
    <mergeCell ref="A14:A18"/>
    <mergeCell ref="B14:B18"/>
    <mergeCell ref="C14:C18"/>
    <mergeCell ref="D14:M14"/>
    <mergeCell ref="N14:W15"/>
    <mergeCell ref="F17:F18"/>
    <mergeCell ref="J17:J18"/>
    <mergeCell ref="V2:X2"/>
    <mergeCell ref="A3:X3"/>
    <mergeCell ref="I4:J4"/>
    <mergeCell ref="L4:M4"/>
    <mergeCell ref="I7:R7"/>
    <mergeCell ref="I6:Q6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D05.14_1026601509110_11_66_0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2020-08-03T07:50:29Z</cp:lastPrinted>
  <dcterms:created xsi:type="dcterms:W3CDTF">2018-08-15T05:26:40Z</dcterms:created>
  <dcterms:modified xsi:type="dcterms:W3CDTF">2020-08-03T07:52:09Z</dcterms:modified>
</cp:coreProperties>
</file>