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D05.14_1026601509110_13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31" i="1" l="1"/>
  <c r="BF31" i="1"/>
  <c r="BD31" i="1"/>
  <c r="BF32" i="1"/>
  <c r="BD32" i="1"/>
  <c r="BH33" i="1"/>
  <c r="BD33" i="1"/>
  <c r="BC31" i="1"/>
  <c r="BC32" i="1"/>
  <c r="BC33" i="1"/>
  <c r="BC28" i="1"/>
  <c r="BH28" i="1"/>
  <c r="AD30" i="1" l="1"/>
  <c r="AB30" i="1"/>
  <c r="AD29" i="1"/>
  <c r="AB29" i="1"/>
  <c r="AD28" i="1"/>
  <c r="AB28" i="1"/>
  <c r="W30" i="1"/>
  <c r="U30" i="1"/>
  <c r="W29" i="1"/>
  <c r="U29" i="1"/>
  <c r="W28" i="1"/>
  <c r="U28" i="1"/>
  <c r="BA28" i="1" l="1"/>
  <c r="BA33" i="1" s="1"/>
  <c r="BA31" i="1" s="1"/>
  <c r="AT28" i="1"/>
  <c r="AT33" i="1" s="1"/>
  <c r="AT31" i="1" s="1"/>
  <c r="AM28" i="1"/>
  <c r="AM33" i="1" s="1"/>
  <c r="AM31" i="1" s="1"/>
  <c r="K31" i="1"/>
  <c r="K33" i="1"/>
  <c r="K28" i="1"/>
  <c r="BY33" i="1" l="1"/>
  <c r="BY30" i="1"/>
  <c r="BY29" i="1"/>
  <c r="BY28" i="1"/>
  <c r="P30" i="1" l="1"/>
  <c r="N30" i="1"/>
  <c r="P29" i="1"/>
  <c r="N29" i="1"/>
  <c r="P28" i="1"/>
  <c r="N28" i="1"/>
  <c r="AR31" i="1"/>
  <c r="AR32" i="1"/>
  <c r="AR27" i="1"/>
  <c r="AR26" i="1"/>
  <c r="AR24" i="1"/>
  <c r="AR22" i="1"/>
  <c r="AR20" i="1" s="1"/>
  <c r="AP25" i="1"/>
  <c r="AP23" i="1"/>
  <c r="AP21" i="1"/>
  <c r="AP20" i="1" s="1"/>
  <c r="AP33" i="1"/>
  <c r="AP28" i="1"/>
  <c r="AP32" i="1"/>
  <c r="AP31" i="1"/>
  <c r="AO33" i="1"/>
  <c r="AO30" i="1"/>
  <c r="AO29" i="1"/>
  <c r="AO28" i="1"/>
  <c r="AO27" i="1"/>
  <c r="BY27" i="1" s="1"/>
  <c r="AO26" i="1"/>
  <c r="BY26" i="1" s="1"/>
  <c r="AO25" i="1"/>
  <c r="BY25" i="1" s="1"/>
  <c r="AO24" i="1"/>
  <c r="BY24" i="1" s="1"/>
  <c r="AO23" i="1"/>
  <c r="BY23" i="1" s="1"/>
  <c r="AO22" i="1"/>
  <c r="BY22" i="1" s="1"/>
  <c r="AO21" i="1"/>
  <c r="BY21" i="1" s="1"/>
  <c r="AV32" i="1"/>
  <c r="AO32" i="1" s="1"/>
  <c r="BY32" i="1" s="1"/>
  <c r="AV28" i="1"/>
  <c r="AV33" i="1" s="1"/>
  <c r="AV31" i="1" s="1"/>
  <c r="AO31" i="1" s="1"/>
  <c r="BY31" i="1" s="1"/>
  <c r="I30" i="1"/>
  <c r="I29" i="1"/>
  <c r="I28" i="1"/>
  <c r="I27" i="1"/>
  <c r="I26" i="1"/>
  <c r="I24" i="1"/>
  <c r="I22" i="1"/>
  <c r="G33" i="1"/>
  <c r="G30" i="1"/>
  <c r="G29" i="1"/>
  <c r="G28" i="1"/>
  <c r="G25" i="1"/>
  <c r="G23" i="1"/>
  <c r="G21" i="1"/>
  <c r="AK33" i="1"/>
  <c r="I33" i="1" s="1"/>
  <c r="AI33" i="1"/>
  <c r="AK20" i="1"/>
  <c r="AK32" i="1" s="1"/>
  <c r="AI20" i="1"/>
  <c r="G20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AH28" i="1"/>
  <c r="AH33" i="1" s="1"/>
  <c r="AH20" i="1"/>
  <c r="AH32" i="1" s="1"/>
  <c r="AH31" i="1" s="1"/>
  <c r="AO20" i="1" l="1"/>
  <c r="BY20" i="1" s="1"/>
  <c r="AK31" i="1"/>
  <c r="I31" i="1" s="1"/>
  <c r="I32" i="1"/>
  <c r="I20" i="1"/>
  <c r="AI32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G32" i="1" l="1"/>
  <c r="AI31" i="1"/>
  <c r="G31" i="1" s="1"/>
</calcChain>
</file>

<file path=xl/sharedStrings.xml><?xml version="1.0" encoding="utf-8"?>
<sst xmlns="http://schemas.openxmlformats.org/spreadsheetml/2006/main" count="967" uniqueCount="140">
  <si>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</si>
  <si>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</si>
  <si>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</si>
  <si>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</si>
  <si>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</si>
  <si>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</si>
  <si>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</si>
  <si>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</si>
  <si>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</si>
  <si>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</si>
  <si>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</si>
  <si>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</si>
  <si>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</si>
  <si>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</si>
  <si>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</si>
  <si>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</si>
  <si>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</si>
  <si>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</si>
  <si>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</si>
  <si>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</si>
  <si>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</si>
  <si>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</si>
  <si>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</si>
  <si>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</si>
  <si>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</si>
  <si>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</si>
  <si>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</si>
  <si>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</si>
  <si>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</si>
  <si>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</si>
  <si>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</si>
  <si>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</si>
  <si>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</si>
  <si>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</si>
  <si>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</si>
  <si>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</si>
  <si>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</si>
  <si>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</si>
  <si>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</si>
  <si>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</si>
  <si>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</si>
  <si>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</si>
  <si>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</si>
  <si>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</si>
  <si>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</si>
  <si>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</si>
  <si>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</si>
  <si>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</si>
  <si>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</si>
  <si>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</si>
  <si>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</si>
  <si>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</si>
  <si>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</si>
  <si>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</si>
  <si>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</si>
  <si>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</si>
  <si>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</si>
  <si>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</si>
  <si>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</si>
  <si>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</si>
  <si>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</si>
  <si>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</si>
  <si>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</si>
  <si>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</si>
  <si>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</si>
  <si>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</si>
  <si>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</si>
  <si>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</si>
  <si>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</si>
  <si>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</si>
  <si>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%</t>
  </si>
  <si>
    <t>млн. рублей
(без НДС)</t>
  </si>
  <si>
    <t>МВт</t>
  </si>
  <si>
    <t>км ЛЭП</t>
  </si>
  <si>
    <t>Мвар</t>
  </si>
  <si>
    <t>МВ×А</t>
  </si>
  <si>
    <t>основные средства</t>
  </si>
  <si>
    <t>нематериальные активы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</si>
  <si>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</si>
  <si>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</si>
  <si>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</si>
  <si>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</si>
  <si>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</si>
  <si>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</si>
  <si>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</si>
  <si>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</si>
  <si>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Отклонение от плана ввода основных средств по итогам отчетного периода</t>
  </si>
  <si>
    <t>Принятие основных средств и нематериальных</t>
  </si>
  <si>
    <t>Первоначальная стоимость принимаемых к учету основных средств и нематериальных активов,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</si>
  <si>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</si>
  <si>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</si>
  <si>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</si>
  <si>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</si>
  <si>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</si>
  <si>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</si>
  <si>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</si>
  <si>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</si>
  <si>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</si>
  <si>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</si>
  <si>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</si>
  <si>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</si>
  <si>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</si>
  <si>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</si>
  <si>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13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</si>
  <si>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</si>
  <si>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</si>
  <si>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</si>
  <si>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</si>
  <si>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</si>
  <si>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</si>
  <si>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</si>
  <si>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</si>
  <si>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</si>
  <si>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</si>
  <si>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</si>
  <si>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</si>
  <si>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</si>
  <si>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</si>
  <si>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</si>
  <si>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</si>
  <si>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</si>
  <si>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</si>
  <si>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</si>
  <si>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</si>
  <si>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</si>
  <si>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</si>
  <si>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</si>
  <si>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</si>
  <si>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</si>
  <si>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</si>
  <si>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</si>
  <si>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</si>
  <si>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</si>
  <si>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</si>
  <si>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</si>
  <si>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активов к бухгалтерскому учету в 2020 году</t>
  </si>
  <si>
    <t>Запланировано на IV кв 2020 г.</t>
  </si>
  <si>
    <t>шт</t>
  </si>
  <si>
    <t>Уточнение стоимости по результатам заключенного договора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</si>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</sst>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0"/>
      <name val="Arial Cyr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9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/>
    </xf>
    <xf numFmtId="0" fontId="2" fillId="2" borderId="1" xfId="2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/>
    </xf>
    <xf numFmtId="0" fontId="17" fillId="0" borderId="0" xfId="0" applyNumberFormat="1" applyFont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1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/>
    </xf>
    <xf numFmtId="164" fontId="15" fillId="0" borderId="1" xfId="2" applyNumberFormat="1" applyFont="1" applyBorder="1" applyAlignment="1">
      <alignment horizontal="center" vertical="center"/>
    </xf>
    <xf numFmtId="165" fontId="15" fillId="0" borderId="1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165" fontId="15" fillId="2" borderId="1" xfId="2" applyNumberFormat="1" applyFont="1" applyFill="1" applyBorder="1" applyAlignment="1">
      <alignment horizontal="center" vertical="center"/>
    </xf>
    <xf numFmtId="0" fontId="16" fillId="0" borderId="1" xfId="2" applyNumberFormat="1" applyFont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center" wrapText="1"/>
    </xf>
    <xf numFmtId="0" fontId="7" fillId="2" borderId="0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horizontal="center" wrapText="1"/>
    </xf>
    <xf numFmtId="2" fontId="15" fillId="2" borderId="1" xfId="2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/>
    </xf>
    <xf numFmtId="49" fontId="8" fillId="2" borderId="7" xfId="2" applyNumberFormat="1" applyFont="1" applyFill="1" applyBorder="1" applyAlignment="1">
      <alignment horizontal="center" wrapText="1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49" fontId="8" fillId="2" borderId="7" xfId="2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0" fontId="8" fillId="2" borderId="7" xfId="0" applyNumberFormat="1" applyFont="1" applyFill="1" applyBorder="1" applyAlignment="1">
      <alignment horizontal="center"/>
    </xf>
    <xf numFmtId="0" fontId="6" fillId="2" borderId="13" xfId="0" applyNumberFormat="1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3"/>
  <sheetViews>
    <sheetView tabSelected="1" topLeftCell="X28" zoomScale="79" zoomScaleNormal="79" workbookViewId="0">
      <selection activeCell="BD44" sqref="BD44"/>
    </sheetView>
  </sheetViews>
  <sheetFormatPr defaultRowHeight="13.2" x14ac:dyDescent="0.25"/>
  <cols>
    <col min="1" max="1" width="7.33203125" customWidth="1"/>
    <col min="2" max="2" width="25.109375" customWidth="1"/>
    <col min="3" max="3" width="12.109375" customWidth="1"/>
    <col min="4" max="4" width="14" customWidth="1"/>
    <col min="5" max="5" width="5.109375" customWidth="1"/>
    <col min="6" max="6" width="5.88671875" customWidth="1"/>
    <col min="7" max="10" width="5.109375" customWidth="1"/>
    <col min="11" max="33" width="5.109375" style="29" customWidth="1"/>
    <col min="34" max="34" width="6.5546875" style="29" customWidth="1"/>
    <col min="35" max="58" width="5.109375" style="29" customWidth="1"/>
    <col min="59" max="68" width="5.109375" customWidth="1"/>
    <col min="69" max="69" width="5.6640625" customWidth="1"/>
    <col min="70" max="70" width="5.21875" customWidth="1"/>
    <col min="71" max="76" width="5.109375" customWidth="1"/>
    <col min="77" max="77" width="6.5546875" customWidth="1"/>
    <col min="78" max="78" width="5.109375" customWidth="1"/>
  </cols>
  <sheetData>
    <row r="1" spans="1:79" s="5" customFormat="1" ht="9.6" x14ac:dyDescent="0.2"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CA1" s="11" t="s">
        <v>103</v>
      </c>
    </row>
    <row r="2" spans="1:79" s="5" customFormat="1" ht="19.5" customHeight="1" x14ac:dyDescent="0.2"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X2" s="10"/>
      <c r="BY2" s="64" t="s">
        <v>102</v>
      </c>
      <c r="BZ2" s="64"/>
      <c r="CA2" s="64"/>
    </row>
    <row r="3" spans="1:79" s="8" customFormat="1" ht="10.199999999999999" x14ac:dyDescent="0.2">
      <c r="A3" s="65" t="s">
        <v>101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</row>
    <row r="4" spans="1:79" s="8" customFormat="1" x14ac:dyDescent="0.25">
      <c r="K4" s="23"/>
      <c r="L4" s="23"/>
      <c r="M4" s="23"/>
      <c r="N4" s="52" t="s">
        <v>100</v>
      </c>
      <c r="O4" s="66" t="s">
        <v>139</v>
      </c>
      <c r="P4" s="66"/>
      <c r="Q4" s="67"/>
      <c r="R4" s="67"/>
      <c r="S4" s="62" t="s">
        <v>105</v>
      </c>
      <c r="T4" s="23" t="s">
        <v>99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</row>
    <row r="5" spans="1:79" s="9" customFormat="1" ht="9" customHeight="1" x14ac:dyDescent="0.3"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</row>
    <row r="6" spans="1:79" s="8" customFormat="1" ht="12.75" customHeight="1" x14ac:dyDescent="0.25">
      <c r="K6" s="23"/>
      <c r="L6" s="23"/>
      <c r="M6" s="52" t="s">
        <v>98</v>
      </c>
      <c r="N6" s="69" t="s">
        <v>97</v>
      </c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</row>
    <row r="7" spans="1:79" s="7" customFormat="1" ht="10.5" customHeight="1" x14ac:dyDescent="0.15">
      <c r="K7" s="25"/>
      <c r="L7" s="25"/>
      <c r="M7" s="25"/>
      <c r="N7" s="68" t="s">
        <v>96</v>
      </c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53"/>
      <c r="AB7" s="25"/>
      <c r="AC7" s="25"/>
      <c r="AD7" s="25"/>
      <c r="AE7" s="25"/>
      <c r="AF7" s="25"/>
      <c r="AG7" s="25"/>
      <c r="AH7" s="25"/>
      <c r="AI7" s="25"/>
      <c r="AJ7" s="53"/>
      <c r="AK7" s="53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</row>
    <row r="8" spans="1:79" s="9" customFormat="1" ht="9" customHeight="1" x14ac:dyDescent="0.3"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</row>
    <row r="9" spans="1:79" s="8" customFormat="1" x14ac:dyDescent="0.25">
      <c r="K9" s="23"/>
      <c r="L9" s="23"/>
      <c r="M9" s="23"/>
      <c r="N9" s="23"/>
      <c r="O9" s="23"/>
      <c r="P9" s="23"/>
      <c r="Q9" s="23"/>
      <c r="R9" s="52" t="s">
        <v>95</v>
      </c>
      <c r="S9" s="62" t="s">
        <v>105</v>
      </c>
      <c r="T9" s="23" t="s">
        <v>94</v>
      </c>
      <c r="U9" s="23"/>
      <c r="V9" s="23"/>
      <c r="W9" s="23"/>
      <c r="X9" s="23"/>
      <c r="Y9" s="23"/>
      <c r="Z9" s="52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</row>
    <row r="10" spans="1:79" s="9" customFormat="1" ht="9" customHeight="1" x14ac:dyDescent="0.3"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1" spans="1:79" s="8" customFormat="1" ht="24" customHeight="1" x14ac:dyDescent="0.25">
      <c r="K11" s="23"/>
      <c r="L11" s="23"/>
      <c r="M11" s="23"/>
      <c r="N11" s="23"/>
      <c r="O11" s="23"/>
      <c r="P11" s="52" t="s">
        <v>93</v>
      </c>
      <c r="Q11" s="63" t="s">
        <v>106</v>
      </c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54"/>
      <c r="AF11" s="54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</row>
    <row r="12" spans="1:79" s="7" customFormat="1" ht="7.8" x14ac:dyDescent="0.15">
      <c r="K12" s="25"/>
      <c r="L12" s="25"/>
      <c r="M12" s="25"/>
      <c r="N12" s="25"/>
      <c r="O12" s="25"/>
      <c r="P12" s="25"/>
      <c r="Q12" s="70" t="s">
        <v>92</v>
      </c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53"/>
      <c r="AD12" s="53"/>
      <c r="AE12" s="53"/>
      <c r="AF12" s="53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</row>
    <row r="13" spans="1:79" s="5" customFormat="1" ht="9" customHeight="1" x14ac:dyDescent="0.2">
      <c r="G13" s="6"/>
      <c r="H13" s="6"/>
      <c r="I13" s="6"/>
      <c r="J13" s="6"/>
      <c r="K13" s="50"/>
      <c r="L13" s="50"/>
      <c r="M13" s="50"/>
      <c r="N13" s="50"/>
      <c r="O13" s="50"/>
      <c r="P13" s="50"/>
      <c r="Q13" s="50"/>
      <c r="R13" s="50"/>
      <c r="S13" s="50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</row>
    <row r="14" spans="1:79" s="1" customFormat="1" ht="15" customHeight="1" x14ac:dyDescent="0.2">
      <c r="A14" s="71" t="s">
        <v>91</v>
      </c>
      <c r="B14" s="71" t="s">
        <v>90</v>
      </c>
      <c r="C14" s="71" t="s">
        <v>89</v>
      </c>
      <c r="D14" s="71" t="s">
        <v>88</v>
      </c>
      <c r="E14" s="73" t="s">
        <v>87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8" t="s">
        <v>135</v>
      </c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9"/>
      <c r="BW14" s="80" t="s">
        <v>86</v>
      </c>
      <c r="BX14" s="81"/>
      <c r="BY14" s="81"/>
      <c r="BZ14" s="82"/>
      <c r="CA14" s="71" t="s">
        <v>85</v>
      </c>
    </row>
    <row r="15" spans="1:79" s="1" customFormat="1" ht="15" customHeight="1" x14ac:dyDescent="0.2">
      <c r="A15" s="72"/>
      <c r="B15" s="72"/>
      <c r="C15" s="72"/>
      <c r="D15" s="72"/>
      <c r="E15" s="89" t="s">
        <v>84</v>
      </c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1"/>
      <c r="AN15" s="89" t="s">
        <v>83</v>
      </c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1"/>
      <c r="BW15" s="83"/>
      <c r="BX15" s="84"/>
      <c r="BY15" s="84"/>
      <c r="BZ15" s="85"/>
      <c r="CA15" s="72"/>
    </row>
    <row r="16" spans="1:79" s="1" customFormat="1" ht="15" customHeight="1" x14ac:dyDescent="0.2">
      <c r="A16" s="72"/>
      <c r="B16" s="72"/>
      <c r="C16" s="72"/>
      <c r="D16" s="72"/>
      <c r="E16" s="89" t="s">
        <v>82</v>
      </c>
      <c r="F16" s="90"/>
      <c r="G16" s="90"/>
      <c r="H16" s="90"/>
      <c r="I16" s="90"/>
      <c r="J16" s="90"/>
      <c r="K16" s="91"/>
      <c r="L16" s="75" t="s">
        <v>81</v>
      </c>
      <c r="M16" s="76"/>
      <c r="N16" s="76"/>
      <c r="O16" s="76"/>
      <c r="P16" s="76"/>
      <c r="Q16" s="76"/>
      <c r="R16" s="77"/>
      <c r="S16" s="75" t="s">
        <v>80</v>
      </c>
      <c r="T16" s="76"/>
      <c r="U16" s="76"/>
      <c r="V16" s="76"/>
      <c r="W16" s="76"/>
      <c r="X16" s="76"/>
      <c r="Y16" s="77"/>
      <c r="Z16" s="75" t="s">
        <v>79</v>
      </c>
      <c r="AA16" s="76"/>
      <c r="AB16" s="76"/>
      <c r="AC16" s="76"/>
      <c r="AD16" s="76"/>
      <c r="AE16" s="76"/>
      <c r="AF16" s="77"/>
      <c r="AG16" s="75" t="s">
        <v>78</v>
      </c>
      <c r="AH16" s="76"/>
      <c r="AI16" s="76"/>
      <c r="AJ16" s="76"/>
      <c r="AK16" s="76"/>
      <c r="AL16" s="76"/>
      <c r="AM16" s="77"/>
      <c r="AN16" s="75" t="s">
        <v>82</v>
      </c>
      <c r="AO16" s="76"/>
      <c r="AP16" s="76"/>
      <c r="AQ16" s="76"/>
      <c r="AR16" s="76"/>
      <c r="AS16" s="76"/>
      <c r="AT16" s="77"/>
      <c r="AU16" s="75" t="s">
        <v>81</v>
      </c>
      <c r="AV16" s="76"/>
      <c r="AW16" s="76"/>
      <c r="AX16" s="76"/>
      <c r="AY16" s="76"/>
      <c r="AZ16" s="76"/>
      <c r="BA16" s="77"/>
      <c r="BB16" s="89" t="s">
        <v>80</v>
      </c>
      <c r="BC16" s="90"/>
      <c r="BD16" s="90"/>
      <c r="BE16" s="90"/>
      <c r="BF16" s="90"/>
      <c r="BG16" s="90"/>
      <c r="BH16" s="91"/>
      <c r="BI16" s="89" t="s">
        <v>79</v>
      </c>
      <c r="BJ16" s="90"/>
      <c r="BK16" s="90"/>
      <c r="BL16" s="90"/>
      <c r="BM16" s="90"/>
      <c r="BN16" s="90"/>
      <c r="BO16" s="91"/>
      <c r="BP16" s="89" t="s">
        <v>78</v>
      </c>
      <c r="BQ16" s="90"/>
      <c r="BR16" s="90"/>
      <c r="BS16" s="90"/>
      <c r="BT16" s="90"/>
      <c r="BU16" s="90"/>
      <c r="BV16" s="91"/>
      <c r="BW16" s="86"/>
      <c r="BX16" s="87"/>
      <c r="BY16" s="87"/>
      <c r="BZ16" s="88"/>
      <c r="CA16" s="72"/>
    </row>
    <row r="17" spans="1:79" s="1" customFormat="1" ht="40.799999999999997" customHeight="1" x14ac:dyDescent="0.2">
      <c r="A17" s="72"/>
      <c r="B17" s="72"/>
      <c r="C17" s="72"/>
      <c r="D17" s="72"/>
      <c r="E17" s="3" t="s">
        <v>77</v>
      </c>
      <c r="F17" s="89" t="s">
        <v>76</v>
      </c>
      <c r="G17" s="90"/>
      <c r="H17" s="90"/>
      <c r="I17" s="90"/>
      <c r="J17" s="90"/>
      <c r="K17" s="91"/>
      <c r="L17" s="26" t="s">
        <v>77</v>
      </c>
      <c r="M17" s="75" t="s">
        <v>76</v>
      </c>
      <c r="N17" s="76"/>
      <c r="O17" s="76"/>
      <c r="P17" s="76"/>
      <c r="Q17" s="76"/>
      <c r="R17" s="77"/>
      <c r="S17" s="26" t="s">
        <v>77</v>
      </c>
      <c r="T17" s="75" t="s">
        <v>76</v>
      </c>
      <c r="U17" s="76"/>
      <c r="V17" s="76"/>
      <c r="W17" s="76"/>
      <c r="X17" s="76"/>
      <c r="Y17" s="77"/>
      <c r="Z17" s="26" t="s">
        <v>77</v>
      </c>
      <c r="AA17" s="75" t="s">
        <v>76</v>
      </c>
      <c r="AB17" s="76"/>
      <c r="AC17" s="76"/>
      <c r="AD17" s="76"/>
      <c r="AE17" s="76"/>
      <c r="AF17" s="77"/>
      <c r="AG17" s="26" t="s">
        <v>77</v>
      </c>
      <c r="AH17" s="75" t="s">
        <v>76</v>
      </c>
      <c r="AI17" s="76"/>
      <c r="AJ17" s="76"/>
      <c r="AK17" s="76"/>
      <c r="AL17" s="76"/>
      <c r="AM17" s="77"/>
      <c r="AN17" s="26" t="s">
        <v>77</v>
      </c>
      <c r="AO17" s="75" t="s">
        <v>76</v>
      </c>
      <c r="AP17" s="76"/>
      <c r="AQ17" s="76"/>
      <c r="AR17" s="76"/>
      <c r="AS17" s="76"/>
      <c r="AT17" s="77"/>
      <c r="AU17" s="26" t="s">
        <v>77</v>
      </c>
      <c r="AV17" s="75" t="s">
        <v>76</v>
      </c>
      <c r="AW17" s="76"/>
      <c r="AX17" s="76"/>
      <c r="AY17" s="76"/>
      <c r="AZ17" s="76"/>
      <c r="BA17" s="77"/>
      <c r="BB17" s="26" t="s">
        <v>77</v>
      </c>
      <c r="BC17" s="75" t="s">
        <v>76</v>
      </c>
      <c r="BD17" s="76"/>
      <c r="BE17" s="76"/>
      <c r="BF17" s="76"/>
      <c r="BG17" s="76"/>
      <c r="BH17" s="77"/>
      <c r="BI17" s="3" t="s">
        <v>77</v>
      </c>
      <c r="BJ17" s="89" t="s">
        <v>76</v>
      </c>
      <c r="BK17" s="90"/>
      <c r="BL17" s="90"/>
      <c r="BM17" s="90"/>
      <c r="BN17" s="90"/>
      <c r="BO17" s="91"/>
      <c r="BP17" s="3" t="s">
        <v>77</v>
      </c>
      <c r="BQ17" s="89" t="s">
        <v>76</v>
      </c>
      <c r="BR17" s="90"/>
      <c r="BS17" s="90"/>
      <c r="BT17" s="90"/>
      <c r="BU17" s="90"/>
      <c r="BV17" s="91"/>
      <c r="BW17" s="89" t="s">
        <v>77</v>
      </c>
      <c r="BX17" s="91"/>
      <c r="BY17" s="90" t="s">
        <v>76</v>
      </c>
      <c r="BZ17" s="91"/>
      <c r="CA17" s="72"/>
    </row>
    <row r="18" spans="1:79" s="1" customFormat="1" ht="45" customHeight="1" x14ac:dyDescent="0.2">
      <c r="A18" s="72"/>
      <c r="B18" s="72"/>
      <c r="C18" s="72"/>
      <c r="D18" s="72"/>
      <c r="E18" s="4" t="s">
        <v>71</v>
      </c>
      <c r="F18" s="4" t="s">
        <v>71</v>
      </c>
      <c r="G18" s="4" t="s">
        <v>75</v>
      </c>
      <c r="H18" s="4" t="s">
        <v>74</v>
      </c>
      <c r="I18" s="4" t="s">
        <v>73</v>
      </c>
      <c r="J18" s="4" t="s">
        <v>72</v>
      </c>
      <c r="K18" s="27" t="s">
        <v>137</v>
      </c>
      <c r="L18" s="27" t="s">
        <v>71</v>
      </c>
      <c r="M18" s="27" t="s">
        <v>71</v>
      </c>
      <c r="N18" s="27" t="s">
        <v>75</v>
      </c>
      <c r="O18" s="27" t="s">
        <v>74</v>
      </c>
      <c r="P18" s="27" t="s">
        <v>73</v>
      </c>
      <c r="Q18" s="27" t="s">
        <v>72</v>
      </c>
      <c r="R18" s="27" t="s">
        <v>137</v>
      </c>
      <c r="S18" s="27" t="s">
        <v>71</v>
      </c>
      <c r="T18" s="27" t="s">
        <v>71</v>
      </c>
      <c r="U18" s="27" t="s">
        <v>75</v>
      </c>
      <c r="V18" s="27" t="s">
        <v>74</v>
      </c>
      <c r="W18" s="27" t="s">
        <v>73</v>
      </c>
      <c r="X18" s="27" t="s">
        <v>72</v>
      </c>
      <c r="Y18" s="27" t="s">
        <v>137</v>
      </c>
      <c r="Z18" s="27" t="s">
        <v>71</v>
      </c>
      <c r="AA18" s="27" t="s">
        <v>71</v>
      </c>
      <c r="AB18" s="27" t="s">
        <v>75</v>
      </c>
      <c r="AC18" s="27" t="s">
        <v>74</v>
      </c>
      <c r="AD18" s="27" t="s">
        <v>73</v>
      </c>
      <c r="AE18" s="27" t="s">
        <v>72</v>
      </c>
      <c r="AF18" s="27" t="s">
        <v>137</v>
      </c>
      <c r="AG18" s="27" t="s">
        <v>71</v>
      </c>
      <c r="AH18" s="27" t="s">
        <v>71</v>
      </c>
      <c r="AI18" s="27" t="s">
        <v>75</v>
      </c>
      <c r="AJ18" s="27" t="s">
        <v>74</v>
      </c>
      <c r="AK18" s="27" t="s">
        <v>73</v>
      </c>
      <c r="AL18" s="27" t="s">
        <v>72</v>
      </c>
      <c r="AM18" s="27" t="s">
        <v>137</v>
      </c>
      <c r="AN18" s="27" t="s">
        <v>71</v>
      </c>
      <c r="AO18" s="27" t="s">
        <v>71</v>
      </c>
      <c r="AP18" s="27" t="s">
        <v>75</v>
      </c>
      <c r="AQ18" s="27" t="s">
        <v>74</v>
      </c>
      <c r="AR18" s="27" t="s">
        <v>73</v>
      </c>
      <c r="AS18" s="27" t="s">
        <v>72</v>
      </c>
      <c r="AT18" s="27" t="s">
        <v>137</v>
      </c>
      <c r="AU18" s="27" t="s">
        <v>71</v>
      </c>
      <c r="AV18" s="27" t="s">
        <v>71</v>
      </c>
      <c r="AW18" s="27" t="s">
        <v>75</v>
      </c>
      <c r="AX18" s="27" t="s">
        <v>74</v>
      </c>
      <c r="AY18" s="27" t="s">
        <v>73</v>
      </c>
      <c r="AZ18" s="27" t="s">
        <v>72</v>
      </c>
      <c r="BA18" s="27" t="s">
        <v>137</v>
      </c>
      <c r="BB18" s="27" t="s">
        <v>71</v>
      </c>
      <c r="BC18" s="27" t="s">
        <v>71</v>
      </c>
      <c r="BD18" s="27" t="s">
        <v>75</v>
      </c>
      <c r="BE18" s="27" t="s">
        <v>74</v>
      </c>
      <c r="BF18" s="27" t="s">
        <v>73</v>
      </c>
      <c r="BG18" s="27" t="s">
        <v>72</v>
      </c>
      <c r="BH18" s="27" t="s">
        <v>137</v>
      </c>
      <c r="BI18" s="4" t="s">
        <v>71</v>
      </c>
      <c r="BJ18" s="4" t="s">
        <v>71</v>
      </c>
      <c r="BK18" s="4" t="s">
        <v>75</v>
      </c>
      <c r="BL18" s="4" t="s">
        <v>74</v>
      </c>
      <c r="BM18" s="4" t="s">
        <v>73</v>
      </c>
      <c r="BN18" s="4" t="s">
        <v>72</v>
      </c>
      <c r="BO18" s="4" t="s">
        <v>137</v>
      </c>
      <c r="BP18" s="4" t="s">
        <v>71</v>
      </c>
      <c r="BQ18" s="4" t="s">
        <v>71</v>
      </c>
      <c r="BR18" s="4" t="s">
        <v>75</v>
      </c>
      <c r="BS18" s="4" t="s">
        <v>74</v>
      </c>
      <c r="BT18" s="4" t="s">
        <v>73</v>
      </c>
      <c r="BU18" s="4" t="s">
        <v>72</v>
      </c>
      <c r="BV18" s="4" t="s">
        <v>137</v>
      </c>
      <c r="BW18" s="3" t="s">
        <v>71</v>
      </c>
      <c r="BX18" s="3" t="s">
        <v>70</v>
      </c>
      <c r="BY18" s="3" t="s">
        <v>71</v>
      </c>
      <c r="BZ18" s="3" t="s">
        <v>70</v>
      </c>
      <c r="CA18" s="72"/>
    </row>
    <row r="19" spans="1:79" s="1" customFormat="1" ht="9" x14ac:dyDescent="0.2">
      <c r="A19" s="2">
        <v>1</v>
      </c>
      <c r="B19" s="2">
        <v>2</v>
      </c>
      <c r="C19" s="2">
        <v>3</v>
      </c>
      <c r="D19" s="2">
        <v>4</v>
      </c>
      <c r="E19" s="2" t="s">
        <v>69</v>
      </c>
      <c r="F19" s="2" t="s">
        <v>68</v>
      </c>
      <c r="G19" s="2" t="s">
        <v>67</v>
      </c>
      <c r="H19" s="2" t="s">
        <v>66</v>
      </c>
      <c r="I19" s="2" t="s">
        <v>65</v>
      </c>
      <c r="J19" s="2" t="s">
        <v>64</v>
      </c>
      <c r="K19" s="28" t="s">
        <v>63</v>
      </c>
      <c r="L19" s="28" t="s">
        <v>62</v>
      </c>
      <c r="M19" s="28" t="s">
        <v>61</v>
      </c>
      <c r="N19" s="28" t="s">
        <v>60</v>
      </c>
      <c r="O19" s="28" t="s">
        <v>59</v>
      </c>
      <c r="P19" s="28" t="s">
        <v>58</v>
      </c>
      <c r="Q19" s="28" t="s">
        <v>57</v>
      </c>
      <c r="R19" s="28" t="s">
        <v>56</v>
      </c>
      <c r="S19" s="28" t="s">
        <v>55</v>
      </c>
      <c r="T19" s="28" t="s">
        <v>54</v>
      </c>
      <c r="U19" s="28" t="s">
        <v>53</v>
      </c>
      <c r="V19" s="28" t="s">
        <v>52</v>
      </c>
      <c r="W19" s="28" t="s">
        <v>51</v>
      </c>
      <c r="X19" s="28" t="s">
        <v>50</v>
      </c>
      <c r="Y19" s="28" t="s">
        <v>49</v>
      </c>
      <c r="Z19" s="28" t="s">
        <v>48</v>
      </c>
      <c r="AA19" s="28" t="s">
        <v>47</v>
      </c>
      <c r="AB19" s="28" t="s">
        <v>46</v>
      </c>
      <c r="AC19" s="28" t="s">
        <v>45</v>
      </c>
      <c r="AD19" s="28" t="s">
        <v>44</v>
      </c>
      <c r="AE19" s="28" t="s">
        <v>43</v>
      </c>
      <c r="AF19" s="28" t="s">
        <v>42</v>
      </c>
      <c r="AG19" s="28" t="s">
        <v>41</v>
      </c>
      <c r="AH19" s="28" t="s">
        <v>40</v>
      </c>
      <c r="AI19" s="28" t="s">
        <v>39</v>
      </c>
      <c r="AJ19" s="28" t="s">
        <v>38</v>
      </c>
      <c r="AK19" s="28" t="s">
        <v>37</v>
      </c>
      <c r="AL19" s="28" t="s">
        <v>36</v>
      </c>
      <c r="AM19" s="28" t="s">
        <v>35</v>
      </c>
      <c r="AN19" s="28" t="s">
        <v>34</v>
      </c>
      <c r="AO19" s="28" t="s">
        <v>33</v>
      </c>
      <c r="AP19" s="28" t="s">
        <v>32</v>
      </c>
      <c r="AQ19" s="28" t="s">
        <v>31</v>
      </c>
      <c r="AR19" s="28" t="s">
        <v>30</v>
      </c>
      <c r="AS19" s="28" t="s">
        <v>29</v>
      </c>
      <c r="AT19" s="28" t="s">
        <v>28</v>
      </c>
      <c r="AU19" s="28" t="s">
        <v>27</v>
      </c>
      <c r="AV19" s="28" t="s">
        <v>26</v>
      </c>
      <c r="AW19" s="28" t="s">
        <v>25</v>
      </c>
      <c r="AX19" s="28" t="s">
        <v>24</v>
      </c>
      <c r="AY19" s="28" t="s">
        <v>23</v>
      </c>
      <c r="AZ19" s="28" t="s">
        <v>22</v>
      </c>
      <c r="BA19" s="28" t="s">
        <v>21</v>
      </c>
      <c r="BB19" s="28" t="s">
        <v>20</v>
      </c>
      <c r="BC19" s="28" t="s">
        <v>19</v>
      </c>
      <c r="BD19" s="28" t="s">
        <v>18</v>
      </c>
      <c r="BE19" s="28" t="s">
        <v>17</v>
      </c>
      <c r="BF19" s="28" t="s">
        <v>16</v>
      </c>
      <c r="BG19" s="28" t="s">
        <v>15</v>
      </c>
      <c r="BH19" s="28" t="s">
        <v>14</v>
      </c>
      <c r="BI19" s="2" t="s">
        <v>13</v>
      </c>
      <c r="BJ19" s="2" t="s">
        <v>12</v>
      </c>
      <c r="BK19" s="2" t="s">
        <v>11</v>
      </c>
      <c r="BL19" s="2" t="s">
        <v>10</v>
      </c>
      <c r="BM19" s="2" t="s">
        <v>9</v>
      </c>
      <c r="BN19" s="2" t="s">
        <v>8</v>
      </c>
      <c r="BO19" s="2" t="s">
        <v>7</v>
      </c>
      <c r="BP19" s="2" t="s">
        <v>6</v>
      </c>
      <c r="BQ19" s="2" t="s">
        <v>5</v>
      </c>
      <c r="BR19" s="2" t="s">
        <v>4</v>
      </c>
      <c r="BS19" s="2" t="s">
        <v>3</v>
      </c>
      <c r="BT19" s="2" t="s">
        <v>2</v>
      </c>
      <c r="BU19" s="2" t="s">
        <v>1</v>
      </c>
      <c r="BV19" s="2" t="s">
        <v>0</v>
      </c>
      <c r="BW19" s="2">
        <v>7</v>
      </c>
      <c r="BX19" s="2">
        <v>8</v>
      </c>
      <c r="BY19" s="2">
        <v>9</v>
      </c>
      <c r="BZ19" s="2">
        <v>10</v>
      </c>
      <c r="CA19" s="2">
        <v>11</v>
      </c>
    </row>
    <row r="20" spans="1:79" s="21" customFormat="1" ht="45.6" x14ac:dyDescent="0.15">
      <c r="A20" s="13" t="s">
        <v>107</v>
      </c>
      <c r="B20" s="14" t="s">
        <v>108</v>
      </c>
      <c r="C20" s="15"/>
      <c r="D20" s="33">
        <v>0</v>
      </c>
      <c r="E20" s="33" t="s">
        <v>104</v>
      </c>
      <c r="F20" s="34">
        <f>AH20</f>
        <v>14.595238999999999</v>
      </c>
      <c r="G20" s="35">
        <f>AI20</f>
        <v>0.56000000000000005</v>
      </c>
      <c r="H20" s="33" t="s">
        <v>104</v>
      </c>
      <c r="I20" s="35">
        <f>AK20</f>
        <v>7.2500000000000009</v>
      </c>
      <c r="J20" s="33" t="s">
        <v>104</v>
      </c>
      <c r="K20" s="37" t="s">
        <v>104</v>
      </c>
      <c r="L20" s="37" t="s">
        <v>104</v>
      </c>
      <c r="M20" s="55">
        <v>0</v>
      </c>
      <c r="N20" s="55">
        <v>0</v>
      </c>
      <c r="O20" s="37" t="s">
        <v>104</v>
      </c>
      <c r="P20" s="55">
        <v>0</v>
      </c>
      <c r="Q20" s="37" t="s">
        <v>104</v>
      </c>
      <c r="R20" s="37" t="s">
        <v>104</v>
      </c>
      <c r="S20" s="37" t="s">
        <v>104</v>
      </c>
      <c r="T20" s="55">
        <v>0</v>
      </c>
      <c r="U20" s="55">
        <v>0</v>
      </c>
      <c r="V20" s="37" t="s">
        <v>104</v>
      </c>
      <c r="W20" s="55">
        <v>0</v>
      </c>
      <c r="X20" s="37" t="s">
        <v>104</v>
      </c>
      <c r="Y20" s="37" t="s">
        <v>104</v>
      </c>
      <c r="Z20" s="37" t="s">
        <v>104</v>
      </c>
      <c r="AA20" s="55">
        <v>0</v>
      </c>
      <c r="AB20" s="55">
        <v>0</v>
      </c>
      <c r="AC20" s="37" t="s">
        <v>104</v>
      </c>
      <c r="AD20" s="55">
        <v>0</v>
      </c>
      <c r="AE20" s="37" t="s">
        <v>104</v>
      </c>
      <c r="AF20" s="37" t="s">
        <v>104</v>
      </c>
      <c r="AG20" s="37" t="s">
        <v>104</v>
      </c>
      <c r="AH20" s="56">
        <f>SUM(AH21:AH27)</f>
        <v>14.595238999999999</v>
      </c>
      <c r="AI20" s="56">
        <f>SUM(AI21:AI27)</f>
        <v>0.56000000000000005</v>
      </c>
      <c r="AJ20" s="37" t="s">
        <v>104</v>
      </c>
      <c r="AK20" s="36">
        <f>SUM(AK21:AK27)</f>
        <v>7.2500000000000009</v>
      </c>
      <c r="AL20" s="37" t="s">
        <v>104</v>
      </c>
      <c r="AM20" s="37" t="s">
        <v>104</v>
      </c>
      <c r="AN20" s="37" t="s">
        <v>104</v>
      </c>
      <c r="AO20" s="36">
        <f>SUM(AO21:AO27)</f>
        <v>0</v>
      </c>
      <c r="AP20" s="36">
        <f>SUM(AP21:AP27)</f>
        <v>0</v>
      </c>
      <c r="AQ20" s="37" t="s">
        <v>104</v>
      </c>
      <c r="AR20" s="36">
        <f>SUM(AR21:AR27)</f>
        <v>0</v>
      </c>
      <c r="AS20" s="37" t="s">
        <v>104</v>
      </c>
      <c r="AT20" s="37" t="s">
        <v>104</v>
      </c>
      <c r="AU20" s="37" t="s">
        <v>104</v>
      </c>
      <c r="AV20" s="55">
        <v>0</v>
      </c>
      <c r="AW20" s="55">
        <v>0</v>
      </c>
      <c r="AX20" s="37" t="s">
        <v>104</v>
      </c>
      <c r="AY20" s="55">
        <v>0</v>
      </c>
      <c r="AZ20" s="37" t="s">
        <v>104</v>
      </c>
      <c r="BA20" s="37" t="s">
        <v>104</v>
      </c>
      <c r="BB20" s="37" t="s">
        <v>104</v>
      </c>
      <c r="BC20" s="55">
        <v>0</v>
      </c>
      <c r="BD20" s="55">
        <v>0</v>
      </c>
      <c r="BE20" s="37" t="s">
        <v>104</v>
      </c>
      <c r="BF20" s="55">
        <v>0</v>
      </c>
      <c r="BG20" s="37" t="s">
        <v>104</v>
      </c>
      <c r="BH20" s="37" t="s">
        <v>104</v>
      </c>
      <c r="BI20" s="33" t="s">
        <v>104</v>
      </c>
      <c r="BJ20" s="33" t="s">
        <v>104</v>
      </c>
      <c r="BK20" s="33" t="s">
        <v>104</v>
      </c>
      <c r="BL20" s="33" t="s">
        <v>104</v>
      </c>
      <c r="BM20" s="33" t="s">
        <v>104</v>
      </c>
      <c r="BN20" s="33" t="s">
        <v>104</v>
      </c>
      <c r="BO20" s="33" t="s">
        <v>104</v>
      </c>
      <c r="BP20" s="33" t="s">
        <v>104</v>
      </c>
      <c r="BQ20" s="33" t="s">
        <v>104</v>
      </c>
      <c r="BR20" s="33" t="s">
        <v>104</v>
      </c>
      <c r="BS20" s="33" t="s">
        <v>104</v>
      </c>
      <c r="BT20" s="33" t="s">
        <v>104</v>
      </c>
      <c r="BU20" s="33" t="s">
        <v>104</v>
      </c>
      <c r="BV20" s="33" t="s">
        <v>104</v>
      </c>
      <c r="BW20" s="33" t="s">
        <v>104</v>
      </c>
      <c r="BX20" s="33" t="s">
        <v>104</v>
      </c>
      <c r="BY20" s="38">
        <f>AO20-F20</f>
        <v>-14.595238999999999</v>
      </c>
      <c r="BZ20" s="39">
        <f>BY20/F20%</f>
        <v>-100</v>
      </c>
      <c r="CA20" s="30"/>
    </row>
    <row r="21" spans="1:79" s="1" customFormat="1" ht="30.6" x14ac:dyDescent="0.2">
      <c r="A21" s="16" t="s">
        <v>107</v>
      </c>
      <c r="B21" s="17" t="s">
        <v>109</v>
      </c>
      <c r="C21" s="18" t="s">
        <v>110</v>
      </c>
      <c r="D21" s="40">
        <v>0</v>
      </c>
      <c r="E21" s="40" t="s">
        <v>104</v>
      </c>
      <c r="F21" s="41">
        <f t="shared" ref="F21:F33" si="0">AH21</f>
        <v>1.607553</v>
      </c>
      <c r="G21" s="42">
        <f t="shared" ref="G21:G33" si="1">AI21</f>
        <v>0.2</v>
      </c>
      <c r="H21" s="40" t="s">
        <v>104</v>
      </c>
      <c r="I21" s="40" t="s">
        <v>104</v>
      </c>
      <c r="J21" s="40" t="s">
        <v>104</v>
      </c>
      <c r="K21" s="43" t="s">
        <v>104</v>
      </c>
      <c r="L21" s="43" t="s">
        <v>104</v>
      </c>
      <c r="M21" s="57">
        <v>0</v>
      </c>
      <c r="N21" s="57">
        <v>0</v>
      </c>
      <c r="O21" s="43" t="s">
        <v>104</v>
      </c>
      <c r="P21" s="43" t="s">
        <v>104</v>
      </c>
      <c r="Q21" s="43" t="s">
        <v>104</v>
      </c>
      <c r="R21" s="43" t="s">
        <v>104</v>
      </c>
      <c r="S21" s="43" t="s">
        <v>104</v>
      </c>
      <c r="T21" s="57">
        <v>0</v>
      </c>
      <c r="U21" s="57">
        <v>0</v>
      </c>
      <c r="V21" s="43" t="s">
        <v>104</v>
      </c>
      <c r="W21" s="43" t="s">
        <v>104</v>
      </c>
      <c r="X21" s="43" t="s">
        <v>104</v>
      </c>
      <c r="Y21" s="43" t="s">
        <v>104</v>
      </c>
      <c r="Z21" s="43" t="s">
        <v>104</v>
      </c>
      <c r="AA21" s="57">
        <v>0</v>
      </c>
      <c r="AB21" s="57">
        <v>0</v>
      </c>
      <c r="AC21" s="43" t="s">
        <v>104</v>
      </c>
      <c r="AD21" s="43" t="s">
        <v>104</v>
      </c>
      <c r="AE21" s="43" t="s">
        <v>104</v>
      </c>
      <c r="AF21" s="43" t="s">
        <v>104</v>
      </c>
      <c r="AG21" s="43" t="s">
        <v>104</v>
      </c>
      <c r="AH21" s="58">
        <v>1.607553</v>
      </c>
      <c r="AI21" s="59">
        <v>0.2</v>
      </c>
      <c r="AJ21" s="43" t="s">
        <v>104</v>
      </c>
      <c r="AK21" s="59">
        <v>0</v>
      </c>
      <c r="AL21" s="43" t="s">
        <v>104</v>
      </c>
      <c r="AM21" s="43" t="s">
        <v>104</v>
      </c>
      <c r="AN21" s="43" t="s">
        <v>104</v>
      </c>
      <c r="AO21" s="43">
        <f t="shared" ref="AO21:AO33" si="2">AV21</f>
        <v>0</v>
      </c>
      <c r="AP21" s="43">
        <f t="shared" ref="AP21:AP25" si="3">AW21</f>
        <v>0</v>
      </c>
      <c r="AQ21" s="43" t="s">
        <v>104</v>
      </c>
      <c r="AR21" s="43" t="s">
        <v>104</v>
      </c>
      <c r="AS21" s="43" t="s">
        <v>104</v>
      </c>
      <c r="AT21" s="43" t="s">
        <v>104</v>
      </c>
      <c r="AU21" s="43" t="s">
        <v>104</v>
      </c>
      <c r="AV21" s="57">
        <v>0</v>
      </c>
      <c r="AW21" s="57">
        <v>0</v>
      </c>
      <c r="AX21" s="43" t="s">
        <v>104</v>
      </c>
      <c r="AY21" s="43" t="s">
        <v>104</v>
      </c>
      <c r="AZ21" s="43" t="s">
        <v>104</v>
      </c>
      <c r="BA21" s="43" t="s">
        <v>104</v>
      </c>
      <c r="BB21" s="43" t="s">
        <v>104</v>
      </c>
      <c r="BC21" s="57">
        <v>0</v>
      </c>
      <c r="BD21" s="57">
        <v>0</v>
      </c>
      <c r="BE21" s="43" t="s">
        <v>104</v>
      </c>
      <c r="BF21" s="43" t="s">
        <v>104</v>
      </c>
      <c r="BG21" s="43" t="s">
        <v>104</v>
      </c>
      <c r="BH21" s="43" t="s">
        <v>104</v>
      </c>
      <c r="BI21" s="40" t="s">
        <v>104</v>
      </c>
      <c r="BJ21" s="40" t="s">
        <v>104</v>
      </c>
      <c r="BK21" s="40" t="s">
        <v>104</v>
      </c>
      <c r="BL21" s="40" t="s">
        <v>104</v>
      </c>
      <c r="BM21" s="40" t="s">
        <v>104</v>
      </c>
      <c r="BN21" s="40" t="s">
        <v>104</v>
      </c>
      <c r="BO21" s="40" t="s">
        <v>104</v>
      </c>
      <c r="BP21" s="40" t="s">
        <v>104</v>
      </c>
      <c r="BQ21" s="40" t="s">
        <v>104</v>
      </c>
      <c r="BR21" s="40" t="s">
        <v>104</v>
      </c>
      <c r="BS21" s="40" t="s">
        <v>104</v>
      </c>
      <c r="BT21" s="40" t="s">
        <v>104</v>
      </c>
      <c r="BU21" s="40" t="s">
        <v>104</v>
      </c>
      <c r="BV21" s="40" t="s">
        <v>104</v>
      </c>
      <c r="BW21" s="40" t="s">
        <v>104</v>
      </c>
      <c r="BX21" s="40" t="s">
        <v>104</v>
      </c>
      <c r="BY21" s="38">
        <f t="shared" ref="BY21:BY33" si="4">AO21-F21</f>
        <v>-1.607553</v>
      </c>
      <c r="BZ21" s="44">
        <f t="shared" ref="BZ21:BZ33" si="5">BY21/F21%</f>
        <v>-100</v>
      </c>
      <c r="CA21" s="30" t="s">
        <v>136</v>
      </c>
    </row>
    <row r="22" spans="1:79" s="1" customFormat="1" ht="84" x14ac:dyDescent="0.2">
      <c r="A22" s="16" t="s">
        <v>107</v>
      </c>
      <c r="B22" s="17" t="s">
        <v>111</v>
      </c>
      <c r="C22" s="18" t="s">
        <v>112</v>
      </c>
      <c r="D22" s="40">
        <v>0</v>
      </c>
      <c r="E22" s="40" t="s">
        <v>104</v>
      </c>
      <c r="F22" s="41">
        <f t="shared" si="0"/>
        <v>7.286975</v>
      </c>
      <c r="G22" s="40" t="s">
        <v>104</v>
      </c>
      <c r="H22" s="40" t="s">
        <v>104</v>
      </c>
      <c r="I22" s="42">
        <f t="shared" ref="I22:I33" si="6">AK22</f>
        <v>4.82</v>
      </c>
      <c r="J22" s="40" t="s">
        <v>104</v>
      </c>
      <c r="K22" s="43" t="s">
        <v>104</v>
      </c>
      <c r="L22" s="43" t="s">
        <v>104</v>
      </c>
      <c r="M22" s="57">
        <v>0</v>
      </c>
      <c r="N22" s="43" t="s">
        <v>104</v>
      </c>
      <c r="O22" s="43" t="s">
        <v>104</v>
      </c>
      <c r="P22" s="57">
        <v>0</v>
      </c>
      <c r="Q22" s="43" t="s">
        <v>104</v>
      </c>
      <c r="R22" s="43" t="s">
        <v>104</v>
      </c>
      <c r="S22" s="43" t="s">
        <v>104</v>
      </c>
      <c r="T22" s="57">
        <v>0</v>
      </c>
      <c r="U22" s="43" t="s">
        <v>104</v>
      </c>
      <c r="V22" s="43" t="s">
        <v>104</v>
      </c>
      <c r="W22" s="57">
        <v>0</v>
      </c>
      <c r="X22" s="43" t="s">
        <v>104</v>
      </c>
      <c r="Y22" s="43" t="s">
        <v>104</v>
      </c>
      <c r="Z22" s="43" t="s">
        <v>104</v>
      </c>
      <c r="AA22" s="57">
        <v>0</v>
      </c>
      <c r="AB22" s="43" t="s">
        <v>104</v>
      </c>
      <c r="AC22" s="43" t="s">
        <v>104</v>
      </c>
      <c r="AD22" s="57">
        <v>0</v>
      </c>
      <c r="AE22" s="43" t="s">
        <v>104</v>
      </c>
      <c r="AF22" s="43" t="s">
        <v>104</v>
      </c>
      <c r="AG22" s="43" t="s">
        <v>104</v>
      </c>
      <c r="AH22" s="58">
        <v>7.286975</v>
      </c>
      <c r="AI22" s="43" t="s">
        <v>104</v>
      </c>
      <c r="AJ22" s="43" t="s">
        <v>104</v>
      </c>
      <c r="AK22" s="59">
        <v>4.82</v>
      </c>
      <c r="AL22" s="43" t="s">
        <v>104</v>
      </c>
      <c r="AM22" s="43" t="s">
        <v>104</v>
      </c>
      <c r="AN22" s="43" t="s">
        <v>104</v>
      </c>
      <c r="AO22" s="43">
        <f t="shared" si="2"/>
        <v>0</v>
      </c>
      <c r="AP22" s="43" t="s">
        <v>104</v>
      </c>
      <c r="AQ22" s="43" t="s">
        <v>104</v>
      </c>
      <c r="AR22" s="43">
        <f t="shared" ref="AR22:AR27" si="7">AY22</f>
        <v>0</v>
      </c>
      <c r="AS22" s="43" t="s">
        <v>104</v>
      </c>
      <c r="AT22" s="43" t="s">
        <v>104</v>
      </c>
      <c r="AU22" s="43" t="s">
        <v>104</v>
      </c>
      <c r="AV22" s="57">
        <v>0</v>
      </c>
      <c r="AW22" s="43" t="s">
        <v>104</v>
      </c>
      <c r="AX22" s="43" t="s">
        <v>104</v>
      </c>
      <c r="AY22" s="57">
        <v>0</v>
      </c>
      <c r="AZ22" s="43" t="s">
        <v>104</v>
      </c>
      <c r="BA22" s="43" t="s">
        <v>104</v>
      </c>
      <c r="BB22" s="43" t="s">
        <v>104</v>
      </c>
      <c r="BC22" s="57">
        <v>0</v>
      </c>
      <c r="BD22" s="43" t="s">
        <v>104</v>
      </c>
      <c r="BE22" s="43" t="s">
        <v>104</v>
      </c>
      <c r="BF22" s="57">
        <v>0</v>
      </c>
      <c r="BG22" s="43" t="s">
        <v>104</v>
      </c>
      <c r="BH22" s="43" t="s">
        <v>104</v>
      </c>
      <c r="BI22" s="40" t="s">
        <v>104</v>
      </c>
      <c r="BJ22" s="40" t="s">
        <v>104</v>
      </c>
      <c r="BK22" s="40" t="s">
        <v>104</v>
      </c>
      <c r="BL22" s="40" t="s">
        <v>104</v>
      </c>
      <c r="BM22" s="40" t="s">
        <v>104</v>
      </c>
      <c r="BN22" s="40" t="s">
        <v>104</v>
      </c>
      <c r="BO22" s="40" t="s">
        <v>104</v>
      </c>
      <c r="BP22" s="40" t="s">
        <v>104</v>
      </c>
      <c r="BQ22" s="40" t="s">
        <v>104</v>
      </c>
      <c r="BR22" s="40" t="s">
        <v>104</v>
      </c>
      <c r="BS22" s="40" t="s">
        <v>104</v>
      </c>
      <c r="BT22" s="40" t="s">
        <v>104</v>
      </c>
      <c r="BU22" s="40" t="s">
        <v>104</v>
      </c>
      <c r="BV22" s="40" t="s">
        <v>104</v>
      </c>
      <c r="BW22" s="40" t="s">
        <v>104</v>
      </c>
      <c r="BX22" s="40" t="s">
        <v>104</v>
      </c>
      <c r="BY22" s="38">
        <f t="shared" si="4"/>
        <v>-7.286975</v>
      </c>
      <c r="BZ22" s="44">
        <f t="shared" si="5"/>
        <v>-100</v>
      </c>
      <c r="CA22" s="30" t="s">
        <v>136</v>
      </c>
    </row>
    <row r="23" spans="1:79" s="1" customFormat="1" ht="30.6" x14ac:dyDescent="0.2">
      <c r="A23" s="16" t="s">
        <v>107</v>
      </c>
      <c r="B23" s="17" t="s">
        <v>113</v>
      </c>
      <c r="C23" s="18" t="s">
        <v>114</v>
      </c>
      <c r="D23" s="43">
        <v>0</v>
      </c>
      <c r="E23" s="40" t="s">
        <v>104</v>
      </c>
      <c r="F23" s="41">
        <f t="shared" si="0"/>
        <v>1.607553</v>
      </c>
      <c r="G23" s="42">
        <f t="shared" si="1"/>
        <v>0.2</v>
      </c>
      <c r="H23" s="40" t="s">
        <v>104</v>
      </c>
      <c r="I23" s="40" t="s">
        <v>104</v>
      </c>
      <c r="J23" s="40" t="s">
        <v>104</v>
      </c>
      <c r="K23" s="43" t="s">
        <v>104</v>
      </c>
      <c r="L23" s="43" t="s">
        <v>104</v>
      </c>
      <c r="M23" s="57">
        <v>0</v>
      </c>
      <c r="N23" s="57">
        <v>0</v>
      </c>
      <c r="O23" s="43" t="s">
        <v>104</v>
      </c>
      <c r="P23" s="43" t="s">
        <v>104</v>
      </c>
      <c r="Q23" s="43" t="s">
        <v>104</v>
      </c>
      <c r="R23" s="43" t="s">
        <v>104</v>
      </c>
      <c r="S23" s="43" t="s">
        <v>104</v>
      </c>
      <c r="T23" s="57">
        <v>0</v>
      </c>
      <c r="U23" s="57">
        <v>0</v>
      </c>
      <c r="V23" s="43" t="s">
        <v>104</v>
      </c>
      <c r="W23" s="43" t="s">
        <v>104</v>
      </c>
      <c r="X23" s="43" t="s">
        <v>104</v>
      </c>
      <c r="Y23" s="43" t="s">
        <v>104</v>
      </c>
      <c r="Z23" s="43" t="s">
        <v>104</v>
      </c>
      <c r="AA23" s="57">
        <v>0</v>
      </c>
      <c r="AB23" s="57">
        <v>0</v>
      </c>
      <c r="AC23" s="43" t="s">
        <v>104</v>
      </c>
      <c r="AD23" s="43" t="s">
        <v>104</v>
      </c>
      <c r="AE23" s="43" t="s">
        <v>104</v>
      </c>
      <c r="AF23" s="43" t="s">
        <v>104</v>
      </c>
      <c r="AG23" s="43" t="s">
        <v>104</v>
      </c>
      <c r="AH23" s="58">
        <v>1.607553</v>
      </c>
      <c r="AI23" s="59">
        <v>0.2</v>
      </c>
      <c r="AJ23" s="43" t="s">
        <v>104</v>
      </c>
      <c r="AK23" s="43" t="s">
        <v>104</v>
      </c>
      <c r="AL23" s="43" t="s">
        <v>104</v>
      </c>
      <c r="AM23" s="43" t="s">
        <v>104</v>
      </c>
      <c r="AN23" s="43" t="s">
        <v>104</v>
      </c>
      <c r="AO23" s="43">
        <f t="shared" si="2"/>
        <v>0</v>
      </c>
      <c r="AP23" s="43">
        <f t="shared" si="3"/>
        <v>0</v>
      </c>
      <c r="AQ23" s="43" t="s">
        <v>104</v>
      </c>
      <c r="AR23" s="43" t="s">
        <v>104</v>
      </c>
      <c r="AS23" s="43" t="s">
        <v>104</v>
      </c>
      <c r="AT23" s="43" t="s">
        <v>104</v>
      </c>
      <c r="AU23" s="43" t="s">
        <v>104</v>
      </c>
      <c r="AV23" s="57">
        <v>0</v>
      </c>
      <c r="AW23" s="57">
        <v>0</v>
      </c>
      <c r="AX23" s="43" t="s">
        <v>104</v>
      </c>
      <c r="AY23" s="43" t="s">
        <v>104</v>
      </c>
      <c r="AZ23" s="43" t="s">
        <v>104</v>
      </c>
      <c r="BA23" s="43" t="s">
        <v>104</v>
      </c>
      <c r="BB23" s="43" t="s">
        <v>104</v>
      </c>
      <c r="BC23" s="57">
        <v>0</v>
      </c>
      <c r="BD23" s="57">
        <v>0</v>
      </c>
      <c r="BE23" s="43" t="s">
        <v>104</v>
      </c>
      <c r="BF23" s="43" t="s">
        <v>104</v>
      </c>
      <c r="BG23" s="43" t="s">
        <v>104</v>
      </c>
      <c r="BH23" s="43" t="s">
        <v>104</v>
      </c>
      <c r="BI23" s="40" t="s">
        <v>104</v>
      </c>
      <c r="BJ23" s="40" t="s">
        <v>104</v>
      </c>
      <c r="BK23" s="40" t="s">
        <v>104</v>
      </c>
      <c r="BL23" s="40" t="s">
        <v>104</v>
      </c>
      <c r="BM23" s="40" t="s">
        <v>104</v>
      </c>
      <c r="BN23" s="40" t="s">
        <v>104</v>
      </c>
      <c r="BO23" s="40" t="s">
        <v>104</v>
      </c>
      <c r="BP23" s="40" t="s">
        <v>104</v>
      </c>
      <c r="BQ23" s="40" t="s">
        <v>104</v>
      </c>
      <c r="BR23" s="40" t="s">
        <v>104</v>
      </c>
      <c r="BS23" s="40" t="s">
        <v>104</v>
      </c>
      <c r="BT23" s="40" t="s">
        <v>104</v>
      </c>
      <c r="BU23" s="40" t="s">
        <v>104</v>
      </c>
      <c r="BV23" s="40" t="s">
        <v>104</v>
      </c>
      <c r="BW23" s="40" t="s">
        <v>104</v>
      </c>
      <c r="BX23" s="40" t="s">
        <v>104</v>
      </c>
      <c r="BY23" s="38">
        <f t="shared" si="4"/>
        <v>-1.607553</v>
      </c>
      <c r="BZ23" s="44">
        <f t="shared" si="5"/>
        <v>-100</v>
      </c>
      <c r="CA23" s="30" t="s">
        <v>136</v>
      </c>
    </row>
    <row r="24" spans="1:79" s="1" customFormat="1" ht="48" x14ac:dyDescent="0.2">
      <c r="A24" s="16" t="s">
        <v>107</v>
      </c>
      <c r="B24" s="17" t="s">
        <v>115</v>
      </c>
      <c r="C24" s="18" t="s">
        <v>116</v>
      </c>
      <c r="D24" s="43">
        <v>0</v>
      </c>
      <c r="E24" s="40" t="s">
        <v>104</v>
      </c>
      <c r="F24" s="41">
        <f t="shared" si="0"/>
        <v>2.1919900000000001</v>
      </c>
      <c r="G24" s="40" t="s">
        <v>104</v>
      </c>
      <c r="H24" s="40" t="s">
        <v>104</v>
      </c>
      <c r="I24" s="42">
        <f t="shared" si="6"/>
        <v>1.56</v>
      </c>
      <c r="J24" s="40" t="s">
        <v>104</v>
      </c>
      <c r="K24" s="43" t="s">
        <v>104</v>
      </c>
      <c r="L24" s="43" t="s">
        <v>104</v>
      </c>
      <c r="M24" s="57">
        <v>0</v>
      </c>
      <c r="N24" s="43" t="s">
        <v>104</v>
      </c>
      <c r="O24" s="43" t="s">
        <v>104</v>
      </c>
      <c r="P24" s="57">
        <v>0</v>
      </c>
      <c r="Q24" s="43" t="s">
        <v>104</v>
      </c>
      <c r="R24" s="43" t="s">
        <v>104</v>
      </c>
      <c r="S24" s="43" t="s">
        <v>104</v>
      </c>
      <c r="T24" s="57">
        <v>0</v>
      </c>
      <c r="U24" s="43" t="s">
        <v>104</v>
      </c>
      <c r="V24" s="43" t="s">
        <v>104</v>
      </c>
      <c r="W24" s="57">
        <v>0</v>
      </c>
      <c r="X24" s="43" t="s">
        <v>104</v>
      </c>
      <c r="Y24" s="43" t="s">
        <v>104</v>
      </c>
      <c r="Z24" s="43" t="s">
        <v>104</v>
      </c>
      <c r="AA24" s="57">
        <v>0</v>
      </c>
      <c r="AB24" s="43" t="s">
        <v>104</v>
      </c>
      <c r="AC24" s="43" t="s">
        <v>104</v>
      </c>
      <c r="AD24" s="57">
        <v>0</v>
      </c>
      <c r="AE24" s="43" t="s">
        <v>104</v>
      </c>
      <c r="AF24" s="43" t="s">
        <v>104</v>
      </c>
      <c r="AG24" s="43" t="s">
        <v>104</v>
      </c>
      <c r="AH24" s="58">
        <v>2.1919900000000001</v>
      </c>
      <c r="AI24" s="43" t="s">
        <v>104</v>
      </c>
      <c r="AJ24" s="43" t="s">
        <v>104</v>
      </c>
      <c r="AK24" s="59">
        <v>1.56</v>
      </c>
      <c r="AL24" s="43" t="s">
        <v>104</v>
      </c>
      <c r="AM24" s="43" t="s">
        <v>104</v>
      </c>
      <c r="AN24" s="43" t="s">
        <v>104</v>
      </c>
      <c r="AO24" s="43">
        <f t="shared" si="2"/>
        <v>0</v>
      </c>
      <c r="AP24" s="43" t="s">
        <v>104</v>
      </c>
      <c r="AQ24" s="43" t="s">
        <v>104</v>
      </c>
      <c r="AR24" s="43">
        <f t="shared" si="7"/>
        <v>0</v>
      </c>
      <c r="AS24" s="43" t="s">
        <v>104</v>
      </c>
      <c r="AT24" s="43" t="s">
        <v>104</v>
      </c>
      <c r="AU24" s="43" t="s">
        <v>104</v>
      </c>
      <c r="AV24" s="57">
        <v>0</v>
      </c>
      <c r="AW24" s="43" t="s">
        <v>104</v>
      </c>
      <c r="AX24" s="43" t="s">
        <v>104</v>
      </c>
      <c r="AY24" s="57">
        <v>0</v>
      </c>
      <c r="AZ24" s="43" t="s">
        <v>104</v>
      </c>
      <c r="BA24" s="43" t="s">
        <v>104</v>
      </c>
      <c r="BB24" s="43" t="s">
        <v>104</v>
      </c>
      <c r="BC24" s="57">
        <v>0</v>
      </c>
      <c r="BD24" s="43" t="s">
        <v>104</v>
      </c>
      <c r="BE24" s="43" t="s">
        <v>104</v>
      </c>
      <c r="BF24" s="57">
        <v>0</v>
      </c>
      <c r="BG24" s="43" t="s">
        <v>104</v>
      </c>
      <c r="BH24" s="43" t="s">
        <v>104</v>
      </c>
      <c r="BI24" s="40" t="s">
        <v>104</v>
      </c>
      <c r="BJ24" s="40" t="s">
        <v>104</v>
      </c>
      <c r="BK24" s="40" t="s">
        <v>104</v>
      </c>
      <c r="BL24" s="40" t="s">
        <v>104</v>
      </c>
      <c r="BM24" s="40" t="s">
        <v>104</v>
      </c>
      <c r="BN24" s="40" t="s">
        <v>104</v>
      </c>
      <c r="BO24" s="40" t="s">
        <v>104</v>
      </c>
      <c r="BP24" s="40" t="s">
        <v>104</v>
      </c>
      <c r="BQ24" s="40" t="s">
        <v>104</v>
      </c>
      <c r="BR24" s="40" t="s">
        <v>104</v>
      </c>
      <c r="BS24" s="40" t="s">
        <v>104</v>
      </c>
      <c r="BT24" s="40" t="s">
        <v>104</v>
      </c>
      <c r="BU24" s="40" t="s">
        <v>104</v>
      </c>
      <c r="BV24" s="40" t="s">
        <v>104</v>
      </c>
      <c r="BW24" s="40" t="s">
        <v>104</v>
      </c>
      <c r="BX24" s="40" t="s">
        <v>104</v>
      </c>
      <c r="BY24" s="38">
        <f t="shared" si="4"/>
        <v>-2.1919900000000001</v>
      </c>
      <c r="BZ24" s="44">
        <f t="shared" si="5"/>
        <v>-100</v>
      </c>
      <c r="CA24" s="30" t="s">
        <v>136</v>
      </c>
    </row>
    <row r="25" spans="1:79" s="1" customFormat="1" ht="30.6" x14ac:dyDescent="0.2">
      <c r="A25" s="16" t="s">
        <v>107</v>
      </c>
      <c r="B25" s="17" t="s">
        <v>117</v>
      </c>
      <c r="C25" s="18" t="s">
        <v>118</v>
      </c>
      <c r="D25" s="40">
        <v>0</v>
      </c>
      <c r="E25" s="40" t="s">
        <v>104</v>
      </c>
      <c r="F25" s="41">
        <f t="shared" si="0"/>
        <v>0.60821599999999998</v>
      </c>
      <c r="G25" s="42">
        <f t="shared" si="1"/>
        <v>0.16</v>
      </c>
      <c r="H25" s="40" t="s">
        <v>104</v>
      </c>
      <c r="I25" s="40" t="s">
        <v>104</v>
      </c>
      <c r="J25" s="40" t="s">
        <v>104</v>
      </c>
      <c r="K25" s="43" t="s">
        <v>104</v>
      </c>
      <c r="L25" s="43" t="s">
        <v>104</v>
      </c>
      <c r="M25" s="57">
        <v>0</v>
      </c>
      <c r="N25" s="57">
        <v>0</v>
      </c>
      <c r="O25" s="43" t="s">
        <v>104</v>
      </c>
      <c r="P25" s="43" t="s">
        <v>104</v>
      </c>
      <c r="Q25" s="43" t="s">
        <v>104</v>
      </c>
      <c r="R25" s="43" t="s">
        <v>104</v>
      </c>
      <c r="S25" s="43" t="s">
        <v>104</v>
      </c>
      <c r="T25" s="57">
        <v>0</v>
      </c>
      <c r="U25" s="57">
        <v>0</v>
      </c>
      <c r="V25" s="43" t="s">
        <v>104</v>
      </c>
      <c r="W25" s="43" t="s">
        <v>104</v>
      </c>
      <c r="X25" s="43" t="s">
        <v>104</v>
      </c>
      <c r="Y25" s="43" t="s">
        <v>104</v>
      </c>
      <c r="Z25" s="43" t="s">
        <v>104</v>
      </c>
      <c r="AA25" s="57">
        <v>0</v>
      </c>
      <c r="AB25" s="57">
        <v>0</v>
      </c>
      <c r="AC25" s="43" t="s">
        <v>104</v>
      </c>
      <c r="AD25" s="43" t="s">
        <v>104</v>
      </c>
      <c r="AE25" s="43" t="s">
        <v>104</v>
      </c>
      <c r="AF25" s="43" t="s">
        <v>104</v>
      </c>
      <c r="AG25" s="43" t="s">
        <v>104</v>
      </c>
      <c r="AH25" s="58">
        <v>0.60821599999999998</v>
      </c>
      <c r="AI25" s="59">
        <v>0.16</v>
      </c>
      <c r="AJ25" s="43" t="s">
        <v>104</v>
      </c>
      <c r="AK25" s="43" t="s">
        <v>104</v>
      </c>
      <c r="AL25" s="43" t="s">
        <v>104</v>
      </c>
      <c r="AM25" s="43" t="s">
        <v>104</v>
      </c>
      <c r="AN25" s="43" t="s">
        <v>104</v>
      </c>
      <c r="AO25" s="43">
        <f t="shared" si="2"/>
        <v>0</v>
      </c>
      <c r="AP25" s="43">
        <f t="shared" si="3"/>
        <v>0</v>
      </c>
      <c r="AQ25" s="43" t="s">
        <v>104</v>
      </c>
      <c r="AR25" s="43" t="s">
        <v>104</v>
      </c>
      <c r="AS25" s="43" t="s">
        <v>104</v>
      </c>
      <c r="AT25" s="43" t="s">
        <v>104</v>
      </c>
      <c r="AU25" s="43" t="s">
        <v>104</v>
      </c>
      <c r="AV25" s="57">
        <v>0</v>
      </c>
      <c r="AW25" s="57">
        <v>0</v>
      </c>
      <c r="AX25" s="43" t="s">
        <v>104</v>
      </c>
      <c r="AY25" s="43" t="s">
        <v>104</v>
      </c>
      <c r="AZ25" s="43" t="s">
        <v>104</v>
      </c>
      <c r="BA25" s="43" t="s">
        <v>104</v>
      </c>
      <c r="BB25" s="43" t="s">
        <v>104</v>
      </c>
      <c r="BC25" s="57">
        <v>0</v>
      </c>
      <c r="BD25" s="57">
        <v>0</v>
      </c>
      <c r="BE25" s="43" t="s">
        <v>104</v>
      </c>
      <c r="BF25" s="43" t="s">
        <v>104</v>
      </c>
      <c r="BG25" s="43" t="s">
        <v>104</v>
      </c>
      <c r="BH25" s="43" t="s">
        <v>104</v>
      </c>
      <c r="BI25" s="40" t="s">
        <v>104</v>
      </c>
      <c r="BJ25" s="40" t="s">
        <v>104</v>
      </c>
      <c r="BK25" s="40" t="s">
        <v>104</v>
      </c>
      <c r="BL25" s="40" t="s">
        <v>104</v>
      </c>
      <c r="BM25" s="40" t="s">
        <v>104</v>
      </c>
      <c r="BN25" s="40" t="s">
        <v>104</v>
      </c>
      <c r="BO25" s="40" t="s">
        <v>104</v>
      </c>
      <c r="BP25" s="40" t="s">
        <v>104</v>
      </c>
      <c r="BQ25" s="40" t="s">
        <v>104</v>
      </c>
      <c r="BR25" s="40" t="s">
        <v>104</v>
      </c>
      <c r="BS25" s="40" t="s">
        <v>104</v>
      </c>
      <c r="BT25" s="40" t="s">
        <v>104</v>
      </c>
      <c r="BU25" s="40" t="s">
        <v>104</v>
      </c>
      <c r="BV25" s="40" t="s">
        <v>104</v>
      </c>
      <c r="BW25" s="40" t="s">
        <v>104</v>
      </c>
      <c r="BX25" s="40" t="s">
        <v>104</v>
      </c>
      <c r="BY25" s="38">
        <f t="shared" si="4"/>
        <v>-0.60821599999999998</v>
      </c>
      <c r="BZ25" s="44">
        <f t="shared" si="5"/>
        <v>-100</v>
      </c>
      <c r="CA25" s="30" t="s">
        <v>136</v>
      </c>
    </row>
    <row r="26" spans="1:79" s="1" customFormat="1" ht="48" x14ac:dyDescent="0.2">
      <c r="A26" s="16" t="s">
        <v>107</v>
      </c>
      <c r="B26" s="17" t="s">
        <v>119</v>
      </c>
      <c r="C26" s="18" t="s">
        <v>120</v>
      </c>
      <c r="D26" s="40">
        <v>0</v>
      </c>
      <c r="E26" s="40" t="s">
        <v>104</v>
      </c>
      <c r="F26" s="41">
        <f t="shared" si="0"/>
        <v>0.57236200000000004</v>
      </c>
      <c r="G26" s="40" t="s">
        <v>104</v>
      </c>
      <c r="H26" s="40" t="s">
        <v>104</v>
      </c>
      <c r="I26" s="42">
        <f t="shared" si="6"/>
        <v>0.3</v>
      </c>
      <c r="J26" s="40" t="s">
        <v>104</v>
      </c>
      <c r="K26" s="43" t="s">
        <v>104</v>
      </c>
      <c r="L26" s="43" t="s">
        <v>104</v>
      </c>
      <c r="M26" s="57">
        <v>0</v>
      </c>
      <c r="N26" s="43" t="s">
        <v>104</v>
      </c>
      <c r="O26" s="43" t="s">
        <v>104</v>
      </c>
      <c r="P26" s="57">
        <v>0</v>
      </c>
      <c r="Q26" s="43" t="s">
        <v>104</v>
      </c>
      <c r="R26" s="43" t="s">
        <v>104</v>
      </c>
      <c r="S26" s="43" t="s">
        <v>104</v>
      </c>
      <c r="T26" s="57">
        <v>0</v>
      </c>
      <c r="U26" s="43" t="s">
        <v>104</v>
      </c>
      <c r="V26" s="43" t="s">
        <v>104</v>
      </c>
      <c r="W26" s="57">
        <v>0</v>
      </c>
      <c r="X26" s="43" t="s">
        <v>104</v>
      </c>
      <c r="Y26" s="43" t="s">
        <v>104</v>
      </c>
      <c r="Z26" s="43" t="s">
        <v>104</v>
      </c>
      <c r="AA26" s="57">
        <v>0</v>
      </c>
      <c r="AB26" s="43" t="s">
        <v>104</v>
      </c>
      <c r="AC26" s="43" t="s">
        <v>104</v>
      </c>
      <c r="AD26" s="57">
        <v>0</v>
      </c>
      <c r="AE26" s="43" t="s">
        <v>104</v>
      </c>
      <c r="AF26" s="43" t="s">
        <v>104</v>
      </c>
      <c r="AG26" s="43" t="s">
        <v>104</v>
      </c>
      <c r="AH26" s="58">
        <v>0.57236200000000004</v>
      </c>
      <c r="AI26" s="43" t="s">
        <v>104</v>
      </c>
      <c r="AJ26" s="43" t="s">
        <v>104</v>
      </c>
      <c r="AK26" s="59">
        <v>0.3</v>
      </c>
      <c r="AL26" s="43" t="s">
        <v>104</v>
      </c>
      <c r="AM26" s="43" t="s">
        <v>104</v>
      </c>
      <c r="AN26" s="43" t="s">
        <v>104</v>
      </c>
      <c r="AO26" s="43">
        <f t="shared" si="2"/>
        <v>0</v>
      </c>
      <c r="AP26" s="43" t="s">
        <v>104</v>
      </c>
      <c r="AQ26" s="43" t="s">
        <v>104</v>
      </c>
      <c r="AR26" s="43">
        <f t="shared" si="7"/>
        <v>0</v>
      </c>
      <c r="AS26" s="43" t="s">
        <v>104</v>
      </c>
      <c r="AT26" s="43" t="s">
        <v>104</v>
      </c>
      <c r="AU26" s="43" t="s">
        <v>104</v>
      </c>
      <c r="AV26" s="57">
        <v>0</v>
      </c>
      <c r="AW26" s="43" t="s">
        <v>104</v>
      </c>
      <c r="AX26" s="43" t="s">
        <v>104</v>
      </c>
      <c r="AY26" s="57">
        <v>0</v>
      </c>
      <c r="AZ26" s="43" t="s">
        <v>104</v>
      </c>
      <c r="BA26" s="43" t="s">
        <v>104</v>
      </c>
      <c r="BB26" s="43" t="s">
        <v>104</v>
      </c>
      <c r="BC26" s="57">
        <v>0</v>
      </c>
      <c r="BD26" s="43" t="s">
        <v>104</v>
      </c>
      <c r="BE26" s="43" t="s">
        <v>104</v>
      </c>
      <c r="BF26" s="57">
        <v>0</v>
      </c>
      <c r="BG26" s="43" t="s">
        <v>104</v>
      </c>
      <c r="BH26" s="43" t="s">
        <v>104</v>
      </c>
      <c r="BI26" s="40" t="s">
        <v>104</v>
      </c>
      <c r="BJ26" s="40" t="s">
        <v>104</v>
      </c>
      <c r="BK26" s="40" t="s">
        <v>104</v>
      </c>
      <c r="BL26" s="40" t="s">
        <v>104</v>
      </c>
      <c r="BM26" s="40" t="s">
        <v>104</v>
      </c>
      <c r="BN26" s="40" t="s">
        <v>104</v>
      </c>
      <c r="BO26" s="40" t="s">
        <v>104</v>
      </c>
      <c r="BP26" s="40" t="s">
        <v>104</v>
      </c>
      <c r="BQ26" s="40" t="s">
        <v>104</v>
      </c>
      <c r="BR26" s="40" t="s">
        <v>104</v>
      </c>
      <c r="BS26" s="40" t="s">
        <v>104</v>
      </c>
      <c r="BT26" s="40" t="s">
        <v>104</v>
      </c>
      <c r="BU26" s="40" t="s">
        <v>104</v>
      </c>
      <c r="BV26" s="40" t="s">
        <v>104</v>
      </c>
      <c r="BW26" s="40" t="s">
        <v>104</v>
      </c>
      <c r="BX26" s="40" t="s">
        <v>104</v>
      </c>
      <c r="BY26" s="38">
        <f t="shared" si="4"/>
        <v>-0.57236200000000004</v>
      </c>
      <c r="BZ26" s="44">
        <f t="shared" si="5"/>
        <v>-100</v>
      </c>
      <c r="CA26" s="30" t="s">
        <v>136</v>
      </c>
    </row>
    <row r="27" spans="1:79" s="1" customFormat="1" ht="60" x14ac:dyDescent="0.2">
      <c r="A27" s="16" t="s">
        <v>107</v>
      </c>
      <c r="B27" s="17" t="s">
        <v>121</v>
      </c>
      <c r="C27" s="18" t="s">
        <v>122</v>
      </c>
      <c r="D27" s="40">
        <v>0</v>
      </c>
      <c r="E27" s="40" t="s">
        <v>104</v>
      </c>
      <c r="F27" s="41">
        <f t="shared" si="0"/>
        <v>0.72059000000000006</v>
      </c>
      <c r="G27" s="40" t="s">
        <v>104</v>
      </c>
      <c r="H27" s="40" t="s">
        <v>104</v>
      </c>
      <c r="I27" s="42">
        <f t="shared" si="6"/>
        <v>0.56999999999999995</v>
      </c>
      <c r="J27" s="40" t="s">
        <v>104</v>
      </c>
      <c r="K27" s="43" t="s">
        <v>104</v>
      </c>
      <c r="L27" s="43" t="s">
        <v>104</v>
      </c>
      <c r="M27" s="57">
        <v>0</v>
      </c>
      <c r="N27" s="43" t="s">
        <v>104</v>
      </c>
      <c r="O27" s="43" t="s">
        <v>104</v>
      </c>
      <c r="P27" s="57">
        <v>0</v>
      </c>
      <c r="Q27" s="43" t="s">
        <v>104</v>
      </c>
      <c r="R27" s="43" t="s">
        <v>104</v>
      </c>
      <c r="S27" s="43" t="s">
        <v>104</v>
      </c>
      <c r="T27" s="57">
        <v>0</v>
      </c>
      <c r="U27" s="43" t="s">
        <v>104</v>
      </c>
      <c r="V27" s="43" t="s">
        <v>104</v>
      </c>
      <c r="W27" s="57">
        <v>0</v>
      </c>
      <c r="X27" s="43" t="s">
        <v>104</v>
      </c>
      <c r="Y27" s="43" t="s">
        <v>104</v>
      </c>
      <c r="Z27" s="43" t="s">
        <v>104</v>
      </c>
      <c r="AA27" s="57">
        <v>0</v>
      </c>
      <c r="AB27" s="43" t="s">
        <v>104</v>
      </c>
      <c r="AC27" s="43" t="s">
        <v>104</v>
      </c>
      <c r="AD27" s="57">
        <v>0</v>
      </c>
      <c r="AE27" s="43" t="s">
        <v>104</v>
      </c>
      <c r="AF27" s="43" t="s">
        <v>104</v>
      </c>
      <c r="AG27" s="43" t="s">
        <v>104</v>
      </c>
      <c r="AH27" s="58">
        <v>0.72059000000000006</v>
      </c>
      <c r="AI27" s="43" t="s">
        <v>104</v>
      </c>
      <c r="AJ27" s="43" t="s">
        <v>104</v>
      </c>
      <c r="AK27" s="59">
        <v>0.56999999999999995</v>
      </c>
      <c r="AL27" s="43" t="s">
        <v>104</v>
      </c>
      <c r="AM27" s="43" t="s">
        <v>104</v>
      </c>
      <c r="AN27" s="43" t="s">
        <v>104</v>
      </c>
      <c r="AO27" s="43">
        <f t="shared" si="2"/>
        <v>0</v>
      </c>
      <c r="AP27" s="43" t="s">
        <v>104</v>
      </c>
      <c r="AQ27" s="43" t="s">
        <v>104</v>
      </c>
      <c r="AR27" s="43">
        <f t="shared" si="7"/>
        <v>0</v>
      </c>
      <c r="AS27" s="43" t="s">
        <v>104</v>
      </c>
      <c r="AT27" s="43" t="s">
        <v>104</v>
      </c>
      <c r="AU27" s="43" t="s">
        <v>104</v>
      </c>
      <c r="AV27" s="57">
        <v>0</v>
      </c>
      <c r="AW27" s="43" t="s">
        <v>104</v>
      </c>
      <c r="AX27" s="43" t="s">
        <v>104</v>
      </c>
      <c r="AY27" s="57">
        <v>0</v>
      </c>
      <c r="AZ27" s="43" t="s">
        <v>104</v>
      </c>
      <c r="BA27" s="43" t="s">
        <v>104</v>
      </c>
      <c r="BB27" s="43" t="s">
        <v>104</v>
      </c>
      <c r="BC27" s="57">
        <v>0</v>
      </c>
      <c r="BD27" s="43" t="s">
        <v>104</v>
      </c>
      <c r="BE27" s="43" t="s">
        <v>104</v>
      </c>
      <c r="BF27" s="57">
        <v>0</v>
      </c>
      <c r="BG27" s="43" t="s">
        <v>104</v>
      </c>
      <c r="BH27" s="43" t="s">
        <v>104</v>
      </c>
      <c r="BI27" s="40" t="s">
        <v>104</v>
      </c>
      <c r="BJ27" s="40" t="s">
        <v>104</v>
      </c>
      <c r="BK27" s="40" t="s">
        <v>104</v>
      </c>
      <c r="BL27" s="40" t="s">
        <v>104</v>
      </c>
      <c r="BM27" s="40" t="s">
        <v>104</v>
      </c>
      <c r="BN27" s="40" t="s">
        <v>104</v>
      </c>
      <c r="BO27" s="40" t="s">
        <v>104</v>
      </c>
      <c r="BP27" s="40" t="s">
        <v>104</v>
      </c>
      <c r="BQ27" s="40" t="s">
        <v>104</v>
      </c>
      <c r="BR27" s="40" t="s">
        <v>104</v>
      </c>
      <c r="BS27" s="40" t="s">
        <v>104</v>
      </c>
      <c r="BT27" s="40" t="s">
        <v>104</v>
      </c>
      <c r="BU27" s="40" t="s">
        <v>104</v>
      </c>
      <c r="BV27" s="40" t="s">
        <v>104</v>
      </c>
      <c r="BW27" s="40" t="s">
        <v>104</v>
      </c>
      <c r="BX27" s="40" t="s">
        <v>104</v>
      </c>
      <c r="BY27" s="38">
        <f t="shared" si="4"/>
        <v>-0.72059000000000006</v>
      </c>
      <c r="BZ27" s="44">
        <f t="shared" si="5"/>
        <v>-100</v>
      </c>
      <c r="CA27" s="30" t="s">
        <v>136</v>
      </c>
    </row>
    <row r="28" spans="1:79" s="21" customFormat="1" ht="22.8" x14ac:dyDescent="0.15">
      <c r="A28" s="19" t="s">
        <v>123</v>
      </c>
      <c r="B28" s="14" t="s">
        <v>124</v>
      </c>
      <c r="C28" s="15"/>
      <c r="D28" s="33">
        <v>0</v>
      </c>
      <c r="E28" s="33" t="s">
        <v>104</v>
      </c>
      <c r="F28" s="34">
        <f t="shared" si="0"/>
        <v>6.0531229999999994</v>
      </c>
      <c r="G28" s="35" t="str">
        <f t="shared" si="1"/>
        <v>нд</v>
      </c>
      <c r="H28" s="33" t="s">
        <v>104</v>
      </c>
      <c r="I28" s="35" t="str">
        <f t="shared" si="6"/>
        <v>нд</v>
      </c>
      <c r="J28" s="33" t="s">
        <v>104</v>
      </c>
      <c r="K28" s="37">
        <f>K29+K30</f>
        <v>2</v>
      </c>
      <c r="L28" s="37" t="s">
        <v>104</v>
      </c>
      <c r="M28" s="55">
        <v>0</v>
      </c>
      <c r="N28" s="60" t="str">
        <f t="shared" ref="N28:N30" si="8">AP28</f>
        <v>нд</v>
      </c>
      <c r="O28" s="37" t="s">
        <v>104</v>
      </c>
      <c r="P28" s="60" t="str">
        <f t="shared" ref="P28:P30" si="9">AR28</f>
        <v>нд</v>
      </c>
      <c r="Q28" s="37" t="s">
        <v>104</v>
      </c>
      <c r="R28" s="37">
        <v>0</v>
      </c>
      <c r="S28" s="37" t="s">
        <v>104</v>
      </c>
      <c r="T28" s="55">
        <v>0</v>
      </c>
      <c r="U28" s="60" t="str">
        <f t="shared" ref="U28:U30" si="10">AW28</f>
        <v>нд</v>
      </c>
      <c r="V28" s="37" t="s">
        <v>104</v>
      </c>
      <c r="W28" s="60" t="str">
        <f t="shared" ref="W28:W30" si="11">AY28</f>
        <v>нд</v>
      </c>
      <c r="X28" s="37" t="s">
        <v>104</v>
      </c>
      <c r="Y28" s="37">
        <v>0</v>
      </c>
      <c r="Z28" s="37" t="s">
        <v>104</v>
      </c>
      <c r="AA28" s="55">
        <v>0</v>
      </c>
      <c r="AB28" s="60" t="str">
        <f t="shared" ref="AB28:AB30" si="12">BD28</f>
        <v>нд</v>
      </c>
      <c r="AC28" s="37" t="s">
        <v>104</v>
      </c>
      <c r="AD28" s="60" t="str">
        <f t="shared" ref="AD28:AD30" si="13">BF28</f>
        <v>нд</v>
      </c>
      <c r="AE28" s="37" t="s">
        <v>104</v>
      </c>
      <c r="AF28" s="37">
        <v>0</v>
      </c>
      <c r="AG28" s="37" t="s">
        <v>104</v>
      </c>
      <c r="AH28" s="56">
        <f>SUM(AH29:AH30)</f>
        <v>6.0531229999999994</v>
      </c>
      <c r="AI28" s="37" t="s">
        <v>104</v>
      </c>
      <c r="AJ28" s="37" t="s">
        <v>104</v>
      </c>
      <c r="AK28" s="37" t="s">
        <v>104</v>
      </c>
      <c r="AL28" s="37" t="s">
        <v>104</v>
      </c>
      <c r="AM28" s="37">
        <f>AM29+AM30</f>
        <v>2</v>
      </c>
      <c r="AN28" s="37" t="s">
        <v>104</v>
      </c>
      <c r="AO28" s="37">
        <f t="shared" si="2"/>
        <v>6.0969999999999995</v>
      </c>
      <c r="AP28" s="37" t="str">
        <f>AW28</f>
        <v>нд</v>
      </c>
      <c r="AQ28" s="37" t="s">
        <v>104</v>
      </c>
      <c r="AR28" s="37" t="s">
        <v>104</v>
      </c>
      <c r="AS28" s="37" t="s">
        <v>104</v>
      </c>
      <c r="AT28" s="37">
        <f>AT29+AT30</f>
        <v>2</v>
      </c>
      <c r="AU28" s="37" t="s">
        <v>104</v>
      </c>
      <c r="AV28" s="45">
        <f>AV29+AV30</f>
        <v>6.0969999999999995</v>
      </c>
      <c r="AW28" s="43" t="s">
        <v>104</v>
      </c>
      <c r="AX28" s="37" t="s">
        <v>104</v>
      </c>
      <c r="AY28" s="37" t="s">
        <v>104</v>
      </c>
      <c r="AZ28" s="37" t="s">
        <v>104</v>
      </c>
      <c r="BA28" s="37">
        <f>BA29+BA30</f>
        <v>2</v>
      </c>
      <c r="BB28" s="37" t="s">
        <v>104</v>
      </c>
      <c r="BC28" s="55">
        <f>BC29+BC30</f>
        <v>0</v>
      </c>
      <c r="BD28" s="37" t="s">
        <v>104</v>
      </c>
      <c r="BE28" s="37" t="s">
        <v>104</v>
      </c>
      <c r="BF28" s="37" t="s">
        <v>104</v>
      </c>
      <c r="BG28" s="37" t="s">
        <v>104</v>
      </c>
      <c r="BH28" s="55">
        <f>BH29+BH30</f>
        <v>0</v>
      </c>
      <c r="BI28" s="33" t="s">
        <v>104</v>
      </c>
      <c r="BJ28" s="33" t="s">
        <v>104</v>
      </c>
      <c r="BK28" s="33" t="s">
        <v>104</v>
      </c>
      <c r="BL28" s="33" t="s">
        <v>104</v>
      </c>
      <c r="BM28" s="33" t="s">
        <v>104</v>
      </c>
      <c r="BN28" s="33" t="s">
        <v>104</v>
      </c>
      <c r="BO28" s="33" t="s">
        <v>104</v>
      </c>
      <c r="BP28" s="33" t="s">
        <v>104</v>
      </c>
      <c r="BQ28" s="33" t="s">
        <v>104</v>
      </c>
      <c r="BR28" s="33" t="s">
        <v>104</v>
      </c>
      <c r="BS28" s="33" t="s">
        <v>104</v>
      </c>
      <c r="BT28" s="33" t="s">
        <v>104</v>
      </c>
      <c r="BU28" s="33" t="s">
        <v>104</v>
      </c>
      <c r="BV28" s="33" t="s">
        <v>104</v>
      </c>
      <c r="BW28" s="33" t="s">
        <v>104</v>
      </c>
      <c r="BX28" s="33" t="s">
        <v>104</v>
      </c>
      <c r="BY28" s="38">
        <f t="shared" si="4"/>
        <v>4.3877000000000166E-2</v>
      </c>
      <c r="BZ28" s="39">
        <f t="shared" si="5"/>
        <v>0.7248654950510699</v>
      </c>
      <c r="CA28" s="31"/>
    </row>
    <row r="29" spans="1:79" s="1" customFormat="1" ht="72" x14ac:dyDescent="0.2">
      <c r="A29" s="16" t="s">
        <v>123</v>
      </c>
      <c r="B29" s="17" t="s">
        <v>125</v>
      </c>
      <c r="C29" s="18" t="s">
        <v>126</v>
      </c>
      <c r="D29" s="40">
        <v>0</v>
      </c>
      <c r="E29" s="40" t="s">
        <v>104</v>
      </c>
      <c r="F29" s="41">
        <f t="shared" si="0"/>
        <v>5.4198839999999997</v>
      </c>
      <c r="G29" s="42" t="str">
        <f t="shared" si="1"/>
        <v>нд</v>
      </c>
      <c r="H29" s="40" t="s">
        <v>104</v>
      </c>
      <c r="I29" s="42" t="str">
        <f t="shared" si="6"/>
        <v>нд</v>
      </c>
      <c r="J29" s="40" t="s">
        <v>104</v>
      </c>
      <c r="K29" s="43">
        <v>1</v>
      </c>
      <c r="L29" s="43" t="s">
        <v>104</v>
      </c>
      <c r="M29" s="57">
        <v>0</v>
      </c>
      <c r="N29" s="61" t="str">
        <f t="shared" si="8"/>
        <v>нд</v>
      </c>
      <c r="O29" s="43" t="s">
        <v>104</v>
      </c>
      <c r="P29" s="61" t="str">
        <f t="shared" si="9"/>
        <v>нд</v>
      </c>
      <c r="Q29" s="43" t="s">
        <v>104</v>
      </c>
      <c r="R29" s="43">
        <v>0</v>
      </c>
      <c r="S29" s="43" t="s">
        <v>104</v>
      </c>
      <c r="T29" s="57">
        <v>0</v>
      </c>
      <c r="U29" s="61" t="str">
        <f t="shared" si="10"/>
        <v>нд</v>
      </c>
      <c r="V29" s="43" t="s">
        <v>104</v>
      </c>
      <c r="W29" s="61" t="str">
        <f t="shared" si="11"/>
        <v>нд</v>
      </c>
      <c r="X29" s="43" t="s">
        <v>104</v>
      </c>
      <c r="Y29" s="43">
        <v>0</v>
      </c>
      <c r="Z29" s="43" t="s">
        <v>104</v>
      </c>
      <c r="AA29" s="57">
        <v>0</v>
      </c>
      <c r="AB29" s="61" t="str">
        <f t="shared" si="12"/>
        <v>нд</v>
      </c>
      <c r="AC29" s="43" t="s">
        <v>104</v>
      </c>
      <c r="AD29" s="61" t="str">
        <f t="shared" si="13"/>
        <v>нд</v>
      </c>
      <c r="AE29" s="43" t="s">
        <v>104</v>
      </c>
      <c r="AF29" s="43">
        <v>0</v>
      </c>
      <c r="AG29" s="43" t="s">
        <v>104</v>
      </c>
      <c r="AH29" s="58">
        <v>5.4198839999999997</v>
      </c>
      <c r="AI29" s="43" t="s">
        <v>104</v>
      </c>
      <c r="AJ29" s="43" t="s">
        <v>104</v>
      </c>
      <c r="AK29" s="43" t="s">
        <v>104</v>
      </c>
      <c r="AL29" s="43" t="s">
        <v>104</v>
      </c>
      <c r="AM29" s="43">
        <v>1</v>
      </c>
      <c r="AN29" s="43" t="s">
        <v>104</v>
      </c>
      <c r="AO29" s="43">
        <f t="shared" si="2"/>
        <v>5.4859999999999998</v>
      </c>
      <c r="AP29" s="43" t="s">
        <v>104</v>
      </c>
      <c r="AQ29" s="43" t="s">
        <v>104</v>
      </c>
      <c r="AR29" s="43" t="s">
        <v>104</v>
      </c>
      <c r="AS29" s="43" t="s">
        <v>104</v>
      </c>
      <c r="AT29" s="43">
        <v>1</v>
      </c>
      <c r="AU29" s="43" t="s">
        <v>104</v>
      </c>
      <c r="AV29" s="46">
        <v>5.4859999999999998</v>
      </c>
      <c r="AW29" s="43" t="s">
        <v>104</v>
      </c>
      <c r="AX29" s="43" t="s">
        <v>104</v>
      </c>
      <c r="AY29" s="43" t="s">
        <v>104</v>
      </c>
      <c r="AZ29" s="43" t="s">
        <v>104</v>
      </c>
      <c r="BA29" s="43">
        <v>1</v>
      </c>
      <c r="BB29" s="43" t="s">
        <v>104</v>
      </c>
      <c r="BC29" s="57">
        <v>0</v>
      </c>
      <c r="BD29" s="43" t="s">
        <v>104</v>
      </c>
      <c r="BE29" s="43" t="s">
        <v>104</v>
      </c>
      <c r="BF29" s="43" t="s">
        <v>104</v>
      </c>
      <c r="BG29" s="43" t="s">
        <v>104</v>
      </c>
      <c r="BH29" s="57">
        <v>0</v>
      </c>
      <c r="BI29" s="40" t="s">
        <v>104</v>
      </c>
      <c r="BJ29" s="40" t="s">
        <v>104</v>
      </c>
      <c r="BK29" s="40" t="s">
        <v>104</v>
      </c>
      <c r="BL29" s="40" t="s">
        <v>104</v>
      </c>
      <c r="BM29" s="40" t="s">
        <v>104</v>
      </c>
      <c r="BN29" s="40" t="s">
        <v>104</v>
      </c>
      <c r="BO29" s="40" t="s">
        <v>104</v>
      </c>
      <c r="BP29" s="40" t="s">
        <v>104</v>
      </c>
      <c r="BQ29" s="40" t="s">
        <v>104</v>
      </c>
      <c r="BR29" s="40" t="s">
        <v>104</v>
      </c>
      <c r="BS29" s="40" t="s">
        <v>104</v>
      </c>
      <c r="BT29" s="40" t="s">
        <v>104</v>
      </c>
      <c r="BU29" s="40" t="s">
        <v>104</v>
      </c>
      <c r="BV29" s="40" t="s">
        <v>104</v>
      </c>
      <c r="BW29" s="40" t="s">
        <v>104</v>
      </c>
      <c r="BX29" s="40" t="s">
        <v>104</v>
      </c>
      <c r="BY29" s="38">
        <f t="shared" si="4"/>
        <v>6.6116000000000064E-2</v>
      </c>
      <c r="BZ29" s="44">
        <f t="shared" si="5"/>
        <v>1.2198785066248663</v>
      </c>
      <c r="CA29" s="32"/>
    </row>
    <row r="30" spans="1:79" s="1" customFormat="1" ht="78.599999999999994" customHeight="1" x14ac:dyDescent="0.2">
      <c r="A30" s="16" t="s">
        <v>123</v>
      </c>
      <c r="B30" s="17" t="s">
        <v>127</v>
      </c>
      <c r="C30" s="18" t="s">
        <v>128</v>
      </c>
      <c r="D30" s="40">
        <v>0</v>
      </c>
      <c r="E30" s="40" t="s">
        <v>104</v>
      </c>
      <c r="F30" s="41">
        <f t="shared" si="0"/>
        <v>0.633239</v>
      </c>
      <c r="G30" s="42" t="str">
        <f t="shared" si="1"/>
        <v>нд</v>
      </c>
      <c r="H30" s="40" t="s">
        <v>104</v>
      </c>
      <c r="I30" s="42" t="str">
        <f t="shared" si="6"/>
        <v>нд</v>
      </c>
      <c r="J30" s="40" t="s">
        <v>104</v>
      </c>
      <c r="K30" s="43">
        <v>1</v>
      </c>
      <c r="L30" s="43" t="s">
        <v>104</v>
      </c>
      <c r="M30" s="57">
        <v>0</v>
      </c>
      <c r="N30" s="61" t="str">
        <f t="shared" si="8"/>
        <v>нд</v>
      </c>
      <c r="O30" s="43" t="s">
        <v>104</v>
      </c>
      <c r="P30" s="61" t="str">
        <f t="shared" si="9"/>
        <v>нд</v>
      </c>
      <c r="Q30" s="43" t="s">
        <v>104</v>
      </c>
      <c r="R30" s="43">
        <v>0</v>
      </c>
      <c r="S30" s="43" t="s">
        <v>104</v>
      </c>
      <c r="T30" s="57">
        <v>0</v>
      </c>
      <c r="U30" s="61" t="str">
        <f t="shared" si="10"/>
        <v>нд</v>
      </c>
      <c r="V30" s="43" t="s">
        <v>104</v>
      </c>
      <c r="W30" s="61" t="str">
        <f t="shared" si="11"/>
        <v>нд</v>
      </c>
      <c r="X30" s="43" t="s">
        <v>104</v>
      </c>
      <c r="Y30" s="43">
        <v>0</v>
      </c>
      <c r="Z30" s="43" t="s">
        <v>104</v>
      </c>
      <c r="AA30" s="57">
        <v>0</v>
      </c>
      <c r="AB30" s="61" t="str">
        <f t="shared" si="12"/>
        <v>нд</v>
      </c>
      <c r="AC30" s="43" t="s">
        <v>104</v>
      </c>
      <c r="AD30" s="61" t="str">
        <f t="shared" si="13"/>
        <v>нд</v>
      </c>
      <c r="AE30" s="43" t="s">
        <v>104</v>
      </c>
      <c r="AF30" s="43">
        <v>0</v>
      </c>
      <c r="AG30" s="43" t="s">
        <v>104</v>
      </c>
      <c r="AH30" s="58">
        <v>0.633239</v>
      </c>
      <c r="AI30" s="43" t="s">
        <v>104</v>
      </c>
      <c r="AJ30" s="43" t="s">
        <v>104</v>
      </c>
      <c r="AK30" s="43" t="s">
        <v>104</v>
      </c>
      <c r="AL30" s="43" t="s">
        <v>104</v>
      </c>
      <c r="AM30" s="43">
        <v>1</v>
      </c>
      <c r="AN30" s="43" t="s">
        <v>104</v>
      </c>
      <c r="AO30" s="43">
        <f t="shared" si="2"/>
        <v>0.61099999999999999</v>
      </c>
      <c r="AP30" s="43" t="s">
        <v>104</v>
      </c>
      <c r="AQ30" s="43" t="s">
        <v>104</v>
      </c>
      <c r="AR30" s="43" t="s">
        <v>104</v>
      </c>
      <c r="AS30" s="43" t="s">
        <v>104</v>
      </c>
      <c r="AT30" s="43">
        <v>1</v>
      </c>
      <c r="AU30" s="43" t="s">
        <v>104</v>
      </c>
      <c r="AV30" s="46">
        <v>0.61099999999999999</v>
      </c>
      <c r="AW30" s="43" t="s">
        <v>104</v>
      </c>
      <c r="AX30" s="43" t="s">
        <v>104</v>
      </c>
      <c r="AY30" s="43" t="s">
        <v>104</v>
      </c>
      <c r="AZ30" s="43" t="s">
        <v>104</v>
      </c>
      <c r="BA30" s="43">
        <v>1</v>
      </c>
      <c r="BB30" s="43" t="s">
        <v>104</v>
      </c>
      <c r="BC30" s="57">
        <v>0</v>
      </c>
      <c r="BD30" s="43" t="s">
        <v>104</v>
      </c>
      <c r="BE30" s="43" t="s">
        <v>104</v>
      </c>
      <c r="BF30" s="43" t="s">
        <v>104</v>
      </c>
      <c r="BG30" s="43" t="s">
        <v>104</v>
      </c>
      <c r="BH30" s="57">
        <v>0</v>
      </c>
      <c r="BI30" s="40" t="s">
        <v>104</v>
      </c>
      <c r="BJ30" s="40" t="s">
        <v>104</v>
      </c>
      <c r="BK30" s="40" t="s">
        <v>104</v>
      </c>
      <c r="BL30" s="40" t="s">
        <v>104</v>
      </c>
      <c r="BM30" s="40" t="s">
        <v>104</v>
      </c>
      <c r="BN30" s="40" t="s">
        <v>104</v>
      </c>
      <c r="BO30" s="40" t="s">
        <v>104</v>
      </c>
      <c r="BP30" s="40" t="s">
        <v>104</v>
      </c>
      <c r="BQ30" s="40" t="s">
        <v>104</v>
      </c>
      <c r="BR30" s="40" t="s">
        <v>104</v>
      </c>
      <c r="BS30" s="40" t="s">
        <v>104</v>
      </c>
      <c r="BT30" s="40" t="s">
        <v>104</v>
      </c>
      <c r="BU30" s="40" t="s">
        <v>104</v>
      </c>
      <c r="BV30" s="40" t="s">
        <v>104</v>
      </c>
      <c r="BW30" s="40" t="s">
        <v>104</v>
      </c>
      <c r="BX30" s="40" t="s">
        <v>104</v>
      </c>
      <c r="BY30" s="38">
        <f t="shared" si="4"/>
        <v>-2.2239000000000009E-2</v>
      </c>
      <c r="BZ30" s="44">
        <f t="shared" si="5"/>
        <v>-3.5119441474703876</v>
      </c>
      <c r="CA30" s="51" t="s">
        <v>138</v>
      </c>
    </row>
    <row r="31" spans="1:79" s="21" customFormat="1" ht="22.8" x14ac:dyDescent="0.2">
      <c r="A31" s="19" t="s">
        <v>129</v>
      </c>
      <c r="B31" s="14" t="s">
        <v>130</v>
      </c>
      <c r="C31" s="20"/>
      <c r="D31" s="33">
        <v>0</v>
      </c>
      <c r="E31" s="33" t="s">
        <v>104</v>
      </c>
      <c r="F31" s="34">
        <f t="shared" si="0"/>
        <v>20.648361999999999</v>
      </c>
      <c r="G31" s="35">
        <f t="shared" si="1"/>
        <v>0.56000000000000005</v>
      </c>
      <c r="H31" s="33" t="s">
        <v>104</v>
      </c>
      <c r="I31" s="35">
        <f t="shared" si="6"/>
        <v>7.2500000000000009</v>
      </c>
      <c r="J31" s="33" t="s">
        <v>104</v>
      </c>
      <c r="K31" s="37">
        <f>K33</f>
        <v>2</v>
      </c>
      <c r="L31" s="37" t="s">
        <v>104</v>
      </c>
      <c r="M31" s="55">
        <v>0</v>
      </c>
      <c r="N31" s="55">
        <v>0</v>
      </c>
      <c r="O31" s="37" t="s">
        <v>104</v>
      </c>
      <c r="P31" s="37">
        <v>0</v>
      </c>
      <c r="Q31" s="37" t="s">
        <v>104</v>
      </c>
      <c r="R31" s="37">
        <v>0</v>
      </c>
      <c r="S31" s="37" t="s">
        <v>104</v>
      </c>
      <c r="T31" s="55">
        <v>0</v>
      </c>
      <c r="U31" s="55">
        <v>0</v>
      </c>
      <c r="V31" s="37" t="s">
        <v>104</v>
      </c>
      <c r="W31" s="37">
        <v>0</v>
      </c>
      <c r="X31" s="37" t="s">
        <v>104</v>
      </c>
      <c r="Y31" s="37">
        <v>0</v>
      </c>
      <c r="Z31" s="37" t="s">
        <v>104</v>
      </c>
      <c r="AA31" s="55">
        <v>0</v>
      </c>
      <c r="AB31" s="55">
        <v>0</v>
      </c>
      <c r="AC31" s="37" t="s">
        <v>104</v>
      </c>
      <c r="AD31" s="37">
        <v>0</v>
      </c>
      <c r="AE31" s="37" t="s">
        <v>104</v>
      </c>
      <c r="AF31" s="37">
        <v>0</v>
      </c>
      <c r="AG31" s="37" t="s">
        <v>104</v>
      </c>
      <c r="AH31" s="45">
        <f>AH32+AH33</f>
        <v>20.648361999999999</v>
      </c>
      <c r="AI31" s="45">
        <f>AI32</f>
        <v>0.56000000000000005</v>
      </c>
      <c r="AJ31" s="37" t="s">
        <v>104</v>
      </c>
      <c r="AK31" s="45">
        <f>AK32</f>
        <v>7.2500000000000009</v>
      </c>
      <c r="AL31" s="37" t="s">
        <v>104</v>
      </c>
      <c r="AM31" s="37">
        <f>AM33</f>
        <v>2</v>
      </c>
      <c r="AN31" s="37" t="s">
        <v>104</v>
      </c>
      <c r="AO31" s="37">
        <f t="shared" si="2"/>
        <v>6.0969999999999995</v>
      </c>
      <c r="AP31" s="47">
        <f>AW31</f>
        <v>0</v>
      </c>
      <c r="AQ31" s="37" t="s">
        <v>104</v>
      </c>
      <c r="AR31" s="47">
        <f>AY31</f>
        <v>0</v>
      </c>
      <c r="AS31" s="37" t="s">
        <v>104</v>
      </c>
      <c r="AT31" s="37">
        <f>AT33</f>
        <v>2</v>
      </c>
      <c r="AU31" s="37" t="s">
        <v>104</v>
      </c>
      <c r="AV31" s="45">
        <f>AV32+AV33</f>
        <v>6.0969999999999995</v>
      </c>
      <c r="AW31" s="55">
        <v>0</v>
      </c>
      <c r="AX31" s="37" t="s">
        <v>104</v>
      </c>
      <c r="AY31" s="55">
        <v>0</v>
      </c>
      <c r="AZ31" s="37" t="s">
        <v>104</v>
      </c>
      <c r="BA31" s="37">
        <f>BA33</f>
        <v>2</v>
      </c>
      <c r="BB31" s="37" t="s">
        <v>104</v>
      </c>
      <c r="BC31" s="55">
        <f>BC32+BC33</f>
        <v>0</v>
      </c>
      <c r="BD31" s="55">
        <f>BD32</f>
        <v>0</v>
      </c>
      <c r="BE31" s="37" t="s">
        <v>104</v>
      </c>
      <c r="BF31" s="55">
        <f>BF32</f>
        <v>0</v>
      </c>
      <c r="BG31" s="37" t="s">
        <v>104</v>
      </c>
      <c r="BH31" s="55">
        <f>BH33</f>
        <v>0</v>
      </c>
      <c r="BI31" s="33" t="s">
        <v>104</v>
      </c>
      <c r="BJ31" s="33" t="s">
        <v>104</v>
      </c>
      <c r="BK31" s="33" t="s">
        <v>104</v>
      </c>
      <c r="BL31" s="33" t="s">
        <v>104</v>
      </c>
      <c r="BM31" s="33" t="s">
        <v>104</v>
      </c>
      <c r="BN31" s="33" t="s">
        <v>104</v>
      </c>
      <c r="BO31" s="33" t="s">
        <v>104</v>
      </c>
      <c r="BP31" s="33" t="s">
        <v>104</v>
      </c>
      <c r="BQ31" s="33" t="s">
        <v>104</v>
      </c>
      <c r="BR31" s="33" t="s">
        <v>104</v>
      </c>
      <c r="BS31" s="33" t="s">
        <v>104</v>
      </c>
      <c r="BT31" s="33" t="s">
        <v>104</v>
      </c>
      <c r="BU31" s="33" t="s">
        <v>104</v>
      </c>
      <c r="BV31" s="33" t="s">
        <v>104</v>
      </c>
      <c r="BW31" s="33" t="s">
        <v>104</v>
      </c>
      <c r="BX31" s="33" t="s">
        <v>104</v>
      </c>
      <c r="BY31" s="38">
        <f t="shared" si="4"/>
        <v>-14.551361999999999</v>
      </c>
      <c r="BZ31" s="39">
        <f t="shared" si="5"/>
        <v>-70.472234068736299</v>
      </c>
      <c r="CA31" s="48"/>
    </row>
    <row r="32" spans="1:79" s="1" customFormat="1" ht="45.6" x14ac:dyDescent="0.25">
      <c r="A32" s="19" t="s">
        <v>131</v>
      </c>
      <c r="B32" s="14" t="s">
        <v>132</v>
      </c>
      <c r="C32" s="12"/>
      <c r="D32" s="40">
        <v>0</v>
      </c>
      <c r="E32" s="40" t="s">
        <v>104</v>
      </c>
      <c r="F32" s="41">
        <f t="shared" si="0"/>
        <v>14.595238999999999</v>
      </c>
      <c r="G32" s="42">
        <f t="shared" si="1"/>
        <v>0.56000000000000005</v>
      </c>
      <c r="H32" s="40" t="s">
        <v>104</v>
      </c>
      <c r="I32" s="42">
        <f t="shared" si="6"/>
        <v>7.2500000000000009</v>
      </c>
      <c r="J32" s="40" t="s">
        <v>104</v>
      </c>
      <c r="K32" s="43" t="s">
        <v>104</v>
      </c>
      <c r="L32" s="43" t="s">
        <v>104</v>
      </c>
      <c r="M32" s="57">
        <v>0</v>
      </c>
      <c r="N32" s="57">
        <v>0</v>
      </c>
      <c r="O32" s="43" t="s">
        <v>104</v>
      </c>
      <c r="P32" s="43">
        <v>0</v>
      </c>
      <c r="Q32" s="43" t="s">
        <v>104</v>
      </c>
      <c r="R32" s="43" t="s">
        <v>104</v>
      </c>
      <c r="S32" s="43" t="s">
        <v>104</v>
      </c>
      <c r="T32" s="57">
        <v>0</v>
      </c>
      <c r="U32" s="57">
        <v>0</v>
      </c>
      <c r="V32" s="43" t="s">
        <v>104</v>
      </c>
      <c r="W32" s="43">
        <v>0</v>
      </c>
      <c r="X32" s="43" t="s">
        <v>104</v>
      </c>
      <c r="Y32" s="43" t="s">
        <v>104</v>
      </c>
      <c r="Z32" s="43" t="s">
        <v>104</v>
      </c>
      <c r="AA32" s="57">
        <v>0</v>
      </c>
      <c r="AB32" s="57">
        <v>0</v>
      </c>
      <c r="AC32" s="43" t="s">
        <v>104</v>
      </c>
      <c r="AD32" s="43">
        <v>0</v>
      </c>
      <c r="AE32" s="43" t="s">
        <v>104</v>
      </c>
      <c r="AF32" s="43" t="s">
        <v>104</v>
      </c>
      <c r="AG32" s="43" t="s">
        <v>104</v>
      </c>
      <c r="AH32" s="46">
        <f>AH20</f>
        <v>14.595238999999999</v>
      </c>
      <c r="AI32" s="46">
        <f>AI20</f>
        <v>0.56000000000000005</v>
      </c>
      <c r="AJ32" s="43" t="s">
        <v>104</v>
      </c>
      <c r="AK32" s="46">
        <f>AK20</f>
        <v>7.2500000000000009</v>
      </c>
      <c r="AL32" s="43" t="s">
        <v>104</v>
      </c>
      <c r="AM32" s="43" t="s">
        <v>104</v>
      </c>
      <c r="AN32" s="43" t="s">
        <v>104</v>
      </c>
      <c r="AO32" s="49">
        <f t="shared" si="2"/>
        <v>0</v>
      </c>
      <c r="AP32" s="49">
        <f>AW32</f>
        <v>0</v>
      </c>
      <c r="AQ32" s="43" t="s">
        <v>104</v>
      </c>
      <c r="AR32" s="49">
        <f>AY32</f>
        <v>0</v>
      </c>
      <c r="AS32" s="43" t="s">
        <v>104</v>
      </c>
      <c r="AT32" s="43" t="s">
        <v>104</v>
      </c>
      <c r="AU32" s="43" t="s">
        <v>104</v>
      </c>
      <c r="AV32" s="46">
        <f>AV20</f>
        <v>0</v>
      </c>
      <c r="AW32" s="57">
        <v>0</v>
      </c>
      <c r="AX32" s="43" t="s">
        <v>104</v>
      </c>
      <c r="AY32" s="57">
        <v>0</v>
      </c>
      <c r="AZ32" s="43" t="s">
        <v>104</v>
      </c>
      <c r="BA32" s="43" t="s">
        <v>104</v>
      </c>
      <c r="BB32" s="43" t="s">
        <v>104</v>
      </c>
      <c r="BC32" s="57">
        <f>BC20</f>
        <v>0</v>
      </c>
      <c r="BD32" s="57">
        <f>BD20</f>
        <v>0</v>
      </c>
      <c r="BE32" s="43" t="s">
        <v>104</v>
      </c>
      <c r="BF32" s="57">
        <f>BF20</f>
        <v>0</v>
      </c>
      <c r="BG32" s="43" t="s">
        <v>104</v>
      </c>
      <c r="BH32" s="43" t="s">
        <v>104</v>
      </c>
      <c r="BI32" s="40" t="s">
        <v>104</v>
      </c>
      <c r="BJ32" s="40" t="s">
        <v>104</v>
      </c>
      <c r="BK32" s="40" t="s">
        <v>104</v>
      </c>
      <c r="BL32" s="40" t="s">
        <v>104</v>
      </c>
      <c r="BM32" s="40" t="s">
        <v>104</v>
      </c>
      <c r="BN32" s="40" t="s">
        <v>104</v>
      </c>
      <c r="BO32" s="40" t="s">
        <v>104</v>
      </c>
      <c r="BP32" s="40" t="s">
        <v>104</v>
      </c>
      <c r="BQ32" s="40" t="s">
        <v>104</v>
      </c>
      <c r="BR32" s="40" t="s">
        <v>104</v>
      </c>
      <c r="BS32" s="40" t="s">
        <v>104</v>
      </c>
      <c r="BT32" s="40" t="s">
        <v>104</v>
      </c>
      <c r="BU32" s="40" t="s">
        <v>104</v>
      </c>
      <c r="BV32" s="40" t="s">
        <v>104</v>
      </c>
      <c r="BW32" s="40" t="s">
        <v>104</v>
      </c>
      <c r="BX32" s="40" t="s">
        <v>104</v>
      </c>
      <c r="BY32" s="38">
        <f t="shared" si="4"/>
        <v>-14.595238999999999</v>
      </c>
      <c r="BZ32" s="44">
        <f t="shared" si="5"/>
        <v>-100</v>
      </c>
      <c r="CA32" s="32"/>
    </row>
    <row r="33" spans="1:79" s="1" customFormat="1" ht="22.8" x14ac:dyDescent="0.25">
      <c r="A33" s="19" t="s">
        <v>133</v>
      </c>
      <c r="B33" s="14" t="s">
        <v>134</v>
      </c>
      <c r="C33" s="12"/>
      <c r="D33" s="43">
        <v>0</v>
      </c>
      <c r="E33" s="40" t="s">
        <v>104</v>
      </c>
      <c r="F33" s="41">
        <f t="shared" si="0"/>
        <v>6.0531229999999994</v>
      </c>
      <c r="G33" s="42" t="str">
        <f t="shared" si="1"/>
        <v>нд</v>
      </c>
      <c r="H33" s="40" t="s">
        <v>104</v>
      </c>
      <c r="I33" s="42" t="str">
        <f t="shared" si="6"/>
        <v>нд</v>
      </c>
      <c r="J33" s="40" t="s">
        <v>104</v>
      </c>
      <c r="K33" s="43">
        <f>K28</f>
        <v>2</v>
      </c>
      <c r="L33" s="43" t="s">
        <v>104</v>
      </c>
      <c r="M33" s="57">
        <v>0</v>
      </c>
      <c r="N33" s="43" t="s">
        <v>104</v>
      </c>
      <c r="O33" s="43" t="s">
        <v>104</v>
      </c>
      <c r="P33" s="43" t="s">
        <v>104</v>
      </c>
      <c r="Q33" s="43" t="s">
        <v>104</v>
      </c>
      <c r="R33" s="43">
        <v>0</v>
      </c>
      <c r="S33" s="43" t="s">
        <v>104</v>
      </c>
      <c r="T33" s="57">
        <v>0</v>
      </c>
      <c r="U33" s="43" t="s">
        <v>104</v>
      </c>
      <c r="V33" s="43" t="s">
        <v>104</v>
      </c>
      <c r="W33" s="43" t="s">
        <v>104</v>
      </c>
      <c r="X33" s="43" t="s">
        <v>104</v>
      </c>
      <c r="Y33" s="43">
        <v>0</v>
      </c>
      <c r="Z33" s="43" t="s">
        <v>104</v>
      </c>
      <c r="AA33" s="57">
        <v>0</v>
      </c>
      <c r="AB33" s="43" t="s">
        <v>104</v>
      </c>
      <c r="AC33" s="43" t="s">
        <v>104</v>
      </c>
      <c r="AD33" s="43" t="s">
        <v>104</v>
      </c>
      <c r="AE33" s="43" t="s">
        <v>104</v>
      </c>
      <c r="AF33" s="43">
        <v>0</v>
      </c>
      <c r="AG33" s="43" t="s">
        <v>104</v>
      </c>
      <c r="AH33" s="46">
        <f>AH28</f>
        <v>6.0531229999999994</v>
      </c>
      <c r="AI33" s="46" t="str">
        <f>AI28</f>
        <v>нд</v>
      </c>
      <c r="AJ33" s="43" t="s">
        <v>104</v>
      </c>
      <c r="AK33" s="46" t="str">
        <f>AK28</f>
        <v>нд</v>
      </c>
      <c r="AL33" s="43" t="s">
        <v>104</v>
      </c>
      <c r="AM33" s="43">
        <f>AM28</f>
        <v>2</v>
      </c>
      <c r="AN33" s="43" t="s">
        <v>104</v>
      </c>
      <c r="AO33" s="43">
        <f t="shared" si="2"/>
        <v>6.0969999999999995</v>
      </c>
      <c r="AP33" s="37" t="str">
        <f>AW33</f>
        <v>нд</v>
      </c>
      <c r="AQ33" s="43" t="s">
        <v>104</v>
      </c>
      <c r="AR33" s="43" t="s">
        <v>104</v>
      </c>
      <c r="AS33" s="43" t="s">
        <v>104</v>
      </c>
      <c r="AT33" s="43">
        <f>AT28</f>
        <v>2</v>
      </c>
      <c r="AU33" s="43" t="s">
        <v>104</v>
      </c>
      <c r="AV33" s="46">
        <f>AV28</f>
        <v>6.0969999999999995</v>
      </c>
      <c r="AW33" s="43" t="s">
        <v>104</v>
      </c>
      <c r="AX33" s="43" t="s">
        <v>104</v>
      </c>
      <c r="AY33" s="43" t="s">
        <v>104</v>
      </c>
      <c r="AZ33" s="43" t="s">
        <v>104</v>
      </c>
      <c r="BA33" s="43">
        <f>BA28</f>
        <v>2</v>
      </c>
      <c r="BB33" s="43" t="s">
        <v>104</v>
      </c>
      <c r="BC33" s="57">
        <f>BC28</f>
        <v>0</v>
      </c>
      <c r="BD33" s="57" t="str">
        <f>BD28</f>
        <v>нд</v>
      </c>
      <c r="BE33" s="43" t="s">
        <v>104</v>
      </c>
      <c r="BF33" s="43" t="s">
        <v>104</v>
      </c>
      <c r="BG33" s="43" t="s">
        <v>104</v>
      </c>
      <c r="BH33" s="57">
        <f>BH28</f>
        <v>0</v>
      </c>
      <c r="BI33" s="40" t="s">
        <v>104</v>
      </c>
      <c r="BJ33" s="40" t="s">
        <v>104</v>
      </c>
      <c r="BK33" s="40" t="s">
        <v>104</v>
      </c>
      <c r="BL33" s="40" t="s">
        <v>104</v>
      </c>
      <c r="BM33" s="40" t="s">
        <v>104</v>
      </c>
      <c r="BN33" s="40" t="s">
        <v>104</v>
      </c>
      <c r="BO33" s="40" t="s">
        <v>104</v>
      </c>
      <c r="BP33" s="40" t="s">
        <v>104</v>
      </c>
      <c r="BQ33" s="40" t="s">
        <v>104</v>
      </c>
      <c r="BR33" s="40" t="s">
        <v>104</v>
      </c>
      <c r="BS33" s="40" t="s">
        <v>104</v>
      </c>
      <c r="BT33" s="40" t="s">
        <v>104</v>
      </c>
      <c r="BU33" s="40" t="s">
        <v>104</v>
      </c>
      <c r="BV33" s="40" t="s">
        <v>104</v>
      </c>
      <c r="BW33" s="40" t="s">
        <v>104</v>
      </c>
      <c r="BX33" s="40" t="s">
        <v>104</v>
      </c>
      <c r="BY33" s="38">
        <f t="shared" si="4"/>
        <v>4.3877000000000166E-2</v>
      </c>
      <c r="BZ33" s="44">
        <f t="shared" si="5"/>
        <v>0.7248654950510699</v>
      </c>
      <c r="CA33" s="32"/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Q11:AD11"/>
    <mergeCell ref="BY2:CA2"/>
    <mergeCell ref="A3:AM3"/>
    <mergeCell ref="O4:P4"/>
    <mergeCell ref="Q4:R4"/>
    <mergeCell ref="N7:Z7"/>
    <mergeCell ref="N6:Z6"/>
  </mergeCells>
  <pageMargins left="0" right="0" top="0.39370078740157483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D05.14_1026601509110_13_66_0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2020-08-03T08:04:47Z</cp:lastPrinted>
  <dcterms:created xsi:type="dcterms:W3CDTF">2018-08-15T05:29:20Z</dcterms:created>
  <dcterms:modified xsi:type="dcterms:W3CDTF">2020-08-03T08:06:30Z</dcterms:modified>
</cp:coreProperties>
</file>